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userName="Kübra Ates" algorithmName="SHA-512" hashValue="apDEyRNIuuL1tCyYt4kmzep4aR9VpyKmeZS70jm9r8drXfB1PQY8xtyCl6ZwzX3U7LTcnEh98HExxAdbTnl5vw==" saltValue="/X/lbRXQNC2I9CIejQd0xA==" spinCount="100000"/>
  <workbookPr defaultThemeVersion="166925"/>
  <mc:AlternateContent xmlns:mc="http://schemas.openxmlformats.org/markup-compatibility/2006">
    <mc:Choice Requires="x15">
      <x15ac:absPath xmlns:x15ac="http://schemas.microsoft.com/office/spreadsheetml/2010/11/ac" url="C:\Datenablage_Kübra\Publikationen\BME Wissenschaftssymposium 2025_SCD Parametrisierung\"/>
    </mc:Choice>
  </mc:AlternateContent>
  <xr:revisionPtr revIDLastSave="0" documentId="8_{E8910335-DC6F-4AE7-B023-F7A165DF4FEB}" xr6:coauthVersionLast="47" xr6:coauthVersionMax="47" xr10:uidLastSave="{00000000-0000-0000-0000-000000000000}"/>
  <workbookProtection workbookAlgorithmName="SHA-512" workbookHashValue="2QolMhmLm2rDi55ukl/neQDFN1PMwVzkKnwRmQRTudMmJbgw6I+FP2hyPveKpJ5nJgYVe4yd/N5xb+u+8UkbBQ==" workbookSaltValue="sBbscfHQfT7De++MkPkYBg==" workbookSpinCount="100000" lockStructure="1"/>
  <bookViews>
    <workbookView xWindow="-120" yWindow="-120" windowWidth="29040" windowHeight="15720" tabRatio="863" xr2:uid="{2F41FDBB-98C5-4A2D-A84C-B2CBB0C5F30C}"/>
  </bookViews>
  <sheets>
    <sheet name="Ergebnismatrizen Zyklus 2" sheetId="13" r:id="rId1"/>
    <sheet name="Ergebnismatrizen Zyklus 1" sheetId="12" r:id="rId2"/>
    <sheet name="Mittelwerte" sheetId="1" r:id="rId3"/>
    <sheet name="Standardabweichungen" sheetId="9" r:id="rId4"/>
    <sheet name="Spannweiten" sheetId="10" r:id="rId5"/>
    <sheet name="Vorzeichenprüfung" sheetId="11" r:id="rId6"/>
    <sheet name="Parametrisierung Forscherin 1" sheetId="4" r:id="rId7"/>
    <sheet name="Parametrisierung Experte" sheetId="3" r:id="rId8"/>
    <sheet name="Parametrisierung Forscher 2" sheetId="2" r:id="rId9"/>
    <sheet name="Erläuterung"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6" i="13" l="1"/>
  <c r="Q44" i="13"/>
  <c r="N77" i="13"/>
  <c r="M77" i="13"/>
  <c r="N98" i="13"/>
  <c r="N99" i="13"/>
  <c r="N95" i="13"/>
  <c r="N96" i="13"/>
  <c r="N97"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09" i="13"/>
  <c r="O108" i="13"/>
  <c r="O101" i="13"/>
  <c r="O102" i="13"/>
  <c r="O103" i="13"/>
  <c r="O104" i="13"/>
  <c r="O105" i="13"/>
  <c r="O106" i="13"/>
  <c r="O107" i="13"/>
  <c r="O100" i="13"/>
  <c r="N93" i="13"/>
  <c r="N94" i="13"/>
  <c r="N78" i="13"/>
  <c r="N79" i="13"/>
  <c r="N80" i="13"/>
  <c r="N81" i="13"/>
  <c r="N83" i="13"/>
  <c r="N84" i="13"/>
  <c r="N85" i="13"/>
  <c r="N86" i="13"/>
  <c r="N87" i="13"/>
  <c r="N88" i="13"/>
  <c r="N89" i="13"/>
  <c r="N90" i="13"/>
  <c r="N91" i="13"/>
  <c r="N92" i="13"/>
  <c r="M153" i="13"/>
  <c r="M154" i="13"/>
  <c r="M150" i="13"/>
  <c r="M151" i="13"/>
  <c r="M152"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80" i="13"/>
  <c r="M81" i="13"/>
  <c r="M82" i="13"/>
  <c r="M83" i="13"/>
  <c r="M84" i="13"/>
  <c r="M85" i="13"/>
  <c r="M86" i="13"/>
  <c r="M87" i="13"/>
  <c r="M88" i="13"/>
  <c r="M89" i="13"/>
  <c r="M90" i="13"/>
  <c r="M91" i="13"/>
  <c r="M92" i="13"/>
  <c r="M93" i="13"/>
  <c r="M94" i="13"/>
  <c r="M95" i="13"/>
  <c r="M96" i="13"/>
  <c r="M78" i="13"/>
  <c r="M79" i="13"/>
  <c r="N70" i="13"/>
  <c r="O70" i="13" s="1"/>
  <c r="N71" i="13"/>
  <c r="O71" i="13" s="1"/>
  <c r="N72" i="13"/>
  <c r="AD35" i="1" l="1"/>
  <c r="AC35" i="1"/>
  <c r="AB35" i="1"/>
  <c r="AA35" i="1"/>
  <c r="Z35" i="1"/>
  <c r="Y35" i="1"/>
  <c r="X35" i="1"/>
  <c r="W35" i="1"/>
  <c r="V35" i="1"/>
  <c r="U35" i="1"/>
  <c r="T35" i="1"/>
  <c r="S35" i="1"/>
  <c r="R35" i="1"/>
  <c r="Q35" i="1"/>
  <c r="P35" i="1"/>
  <c r="O35" i="1"/>
  <c r="N35" i="1"/>
  <c r="M35" i="1"/>
  <c r="L35" i="1"/>
  <c r="K35" i="1"/>
  <c r="J35" i="1"/>
  <c r="I35" i="1"/>
  <c r="H35" i="1"/>
  <c r="G35" i="1"/>
  <c r="F35" i="1"/>
  <c r="E35" i="1"/>
  <c r="AD34" i="1"/>
  <c r="AC34" i="1"/>
  <c r="AB34" i="1"/>
  <c r="AA34" i="1"/>
  <c r="Z34" i="1"/>
  <c r="Y34" i="1"/>
  <c r="X34" i="1"/>
  <c r="W34" i="1"/>
  <c r="V34" i="1"/>
  <c r="U34" i="1"/>
  <c r="T34" i="1"/>
  <c r="S34" i="1"/>
  <c r="R34" i="1"/>
  <c r="Q34" i="1"/>
  <c r="P34" i="1"/>
  <c r="O34" i="1"/>
  <c r="N34" i="1"/>
  <c r="M34" i="1"/>
  <c r="L34" i="1"/>
  <c r="K34" i="1"/>
  <c r="J34" i="1"/>
  <c r="I34" i="1"/>
  <c r="H34" i="1"/>
  <c r="G34" i="1"/>
  <c r="F34" i="1"/>
  <c r="E34" i="1"/>
  <c r="AD33" i="1"/>
  <c r="AC33" i="1"/>
  <c r="AB33" i="1"/>
  <c r="AA33" i="1"/>
  <c r="Z33" i="1"/>
  <c r="Y33" i="1"/>
  <c r="X33" i="1"/>
  <c r="W33" i="1"/>
  <c r="V33" i="1"/>
  <c r="U33" i="1"/>
  <c r="T33" i="1"/>
  <c r="S33" i="1"/>
  <c r="R33" i="1"/>
  <c r="Q33" i="1"/>
  <c r="P33" i="1"/>
  <c r="O33" i="1"/>
  <c r="N33" i="1"/>
  <c r="M33" i="1"/>
  <c r="L33" i="1"/>
  <c r="K33" i="1"/>
  <c r="J33" i="1"/>
  <c r="I33" i="1"/>
  <c r="H33" i="1"/>
  <c r="G33" i="1"/>
  <c r="F33" i="1"/>
  <c r="E33" i="1"/>
  <c r="AD32" i="1"/>
  <c r="AC32" i="1"/>
  <c r="AB32" i="1"/>
  <c r="AA32" i="1"/>
  <c r="Z32" i="1"/>
  <c r="Y32" i="1"/>
  <c r="X32" i="1"/>
  <c r="W32" i="1"/>
  <c r="V32" i="1"/>
  <c r="U32" i="1"/>
  <c r="T32" i="1"/>
  <c r="S32" i="1"/>
  <c r="R32" i="1"/>
  <c r="Q32" i="1"/>
  <c r="P32" i="1"/>
  <c r="O32" i="1"/>
  <c r="N32" i="1"/>
  <c r="M32" i="1"/>
  <c r="L32" i="1"/>
  <c r="K32" i="1"/>
  <c r="J32" i="1"/>
  <c r="I32" i="1"/>
  <c r="H32" i="1"/>
  <c r="G32" i="1"/>
  <c r="F32" i="1"/>
  <c r="E32" i="1"/>
  <c r="AD31" i="1"/>
  <c r="AC31" i="1"/>
  <c r="AB31" i="1"/>
  <c r="AA31" i="1"/>
  <c r="Z31" i="1"/>
  <c r="Y31" i="1"/>
  <c r="X31" i="1"/>
  <c r="W31" i="1"/>
  <c r="V31" i="1"/>
  <c r="U31" i="1"/>
  <c r="T31" i="1"/>
  <c r="S31" i="1"/>
  <c r="R31" i="1"/>
  <c r="Q31" i="1"/>
  <c r="P31" i="1"/>
  <c r="O31" i="1"/>
  <c r="N31" i="1"/>
  <c r="M31" i="1"/>
  <c r="L31" i="1"/>
  <c r="K31" i="1"/>
  <c r="J31" i="1"/>
  <c r="I31" i="1"/>
  <c r="H31" i="1"/>
  <c r="G31" i="1"/>
  <c r="F31" i="1"/>
  <c r="E31" i="1"/>
  <c r="AD30" i="1"/>
  <c r="AC30" i="1"/>
  <c r="AB30" i="1"/>
  <c r="AA30" i="1"/>
  <c r="Z30" i="1"/>
  <c r="Y30" i="1"/>
  <c r="X30" i="1"/>
  <c r="W30" i="1"/>
  <c r="V30" i="1"/>
  <c r="U30" i="1"/>
  <c r="T30" i="1"/>
  <c r="S30" i="1"/>
  <c r="R30" i="1"/>
  <c r="Q30" i="1"/>
  <c r="P30" i="1"/>
  <c r="O30" i="1"/>
  <c r="N30" i="1"/>
  <c r="M30" i="1"/>
  <c r="L30" i="1"/>
  <c r="K30" i="1"/>
  <c r="J30" i="1"/>
  <c r="I30" i="1"/>
  <c r="H30" i="1"/>
  <c r="G30" i="1"/>
  <c r="F30" i="1"/>
  <c r="E30" i="1"/>
  <c r="AD29" i="1"/>
  <c r="AC29" i="1"/>
  <c r="AB29" i="1"/>
  <c r="AA29" i="1"/>
  <c r="Z29" i="1"/>
  <c r="Y29" i="1"/>
  <c r="X29" i="1"/>
  <c r="W29" i="1"/>
  <c r="V29" i="1"/>
  <c r="U29" i="1"/>
  <c r="T29" i="1"/>
  <c r="S29" i="1"/>
  <c r="R29" i="1"/>
  <c r="Q29" i="1"/>
  <c r="P29" i="1"/>
  <c r="O29" i="1"/>
  <c r="N29" i="1"/>
  <c r="M29" i="1"/>
  <c r="L29" i="1"/>
  <c r="K29" i="1"/>
  <c r="J29" i="1"/>
  <c r="I29" i="1"/>
  <c r="H29" i="1"/>
  <c r="G29" i="1"/>
  <c r="F29" i="1"/>
  <c r="E29" i="1"/>
  <c r="AD28" i="1"/>
  <c r="AC28" i="1"/>
  <c r="AB28" i="1"/>
  <c r="AA28" i="1"/>
  <c r="Z28" i="1"/>
  <c r="Y28" i="1"/>
  <c r="X28" i="1"/>
  <c r="W28" i="1"/>
  <c r="V28" i="1"/>
  <c r="U28" i="1"/>
  <c r="T28" i="1"/>
  <c r="S28" i="1"/>
  <c r="R28" i="1"/>
  <c r="Q28" i="1"/>
  <c r="P28" i="1"/>
  <c r="O28" i="1"/>
  <c r="N28" i="1"/>
  <c r="M28" i="1"/>
  <c r="L28" i="1"/>
  <c r="K28" i="1"/>
  <c r="J28" i="1"/>
  <c r="I28" i="1"/>
  <c r="H28" i="1"/>
  <c r="G28" i="1"/>
  <c r="F28" i="1"/>
  <c r="E28" i="1"/>
  <c r="AD27" i="1"/>
  <c r="AC27" i="1"/>
  <c r="AB27" i="1"/>
  <c r="AA27" i="1"/>
  <c r="Z27" i="1"/>
  <c r="Y27" i="1"/>
  <c r="X27" i="1"/>
  <c r="W27" i="1"/>
  <c r="V27" i="1"/>
  <c r="U27" i="1"/>
  <c r="T27" i="1"/>
  <c r="S27" i="1"/>
  <c r="R27" i="1"/>
  <c r="Q27" i="1"/>
  <c r="P27" i="1"/>
  <c r="O27" i="1"/>
  <c r="N27" i="1"/>
  <c r="M27" i="1"/>
  <c r="L27" i="1"/>
  <c r="K27" i="1"/>
  <c r="J27" i="1"/>
  <c r="I27" i="1"/>
  <c r="H27" i="1"/>
  <c r="G27" i="1"/>
  <c r="F27" i="1"/>
  <c r="E27" i="1"/>
  <c r="AD25" i="12"/>
  <c r="AC25" i="12"/>
  <c r="AB25" i="12"/>
  <c r="AA25" i="12"/>
  <c r="Z25" i="12"/>
  <c r="Y25" i="12"/>
  <c r="X25" i="12"/>
  <c r="W25" i="12"/>
  <c r="V25" i="12"/>
  <c r="U25" i="12"/>
  <c r="T25" i="12"/>
  <c r="S25" i="12"/>
  <c r="R25" i="12"/>
  <c r="Q25" i="12"/>
  <c r="P25" i="12"/>
  <c r="O25" i="12"/>
  <c r="N25" i="12"/>
  <c r="M25" i="12"/>
  <c r="L25" i="12"/>
  <c r="K25" i="12"/>
  <c r="J25" i="12"/>
  <c r="I25" i="12"/>
  <c r="H25" i="12"/>
  <c r="G25" i="12"/>
  <c r="F25" i="12"/>
  <c r="E25"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E23" i="12"/>
  <c r="AD22" i="12"/>
  <c r="AC22" i="12"/>
  <c r="AB22" i="12"/>
  <c r="AA22" i="12"/>
  <c r="Z22" i="12"/>
  <c r="Y22" i="12"/>
  <c r="X22" i="12"/>
  <c r="W22" i="12"/>
  <c r="V22" i="12"/>
  <c r="U22" i="12"/>
  <c r="T22" i="12"/>
  <c r="S22" i="12"/>
  <c r="R22" i="12"/>
  <c r="Q22" i="12"/>
  <c r="P22" i="12"/>
  <c r="O22" i="12"/>
  <c r="N22" i="12"/>
  <c r="M22" i="12"/>
  <c r="L22" i="12"/>
  <c r="K22" i="12"/>
  <c r="J22" i="12"/>
  <c r="I22" i="12"/>
  <c r="H22" i="12"/>
  <c r="G22" i="12"/>
  <c r="F22" i="12"/>
  <c r="E22" i="12"/>
  <c r="AD21"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AD20" i="12"/>
  <c r="AC20" i="12"/>
  <c r="AB20" i="12"/>
  <c r="AA20" i="12"/>
  <c r="Z20" i="12"/>
  <c r="Y20" i="12"/>
  <c r="X20" i="12"/>
  <c r="W20" i="12"/>
  <c r="V20" i="12"/>
  <c r="U20" i="12"/>
  <c r="T20" i="12"/>
  <c r="S20" i="12"/>
  <c r="R20" i="12"/>
  <c r="Q20" i="12"/>
  <c r="P20" i="12"/>
  <c r="O20" i="12"/>
  <c r="N20" i="12"/>
  <c r="M20" i="12"/>
  <c r="L20" i="12"/>
  <c r="K20" i="12"/>
  <c r="J20" i="12"/>
  <c r="I20" i="12"/>
  <c r="H20" i="12"/>
  <c r="G20" i="12"/>
  <c r="F20" i="12"/>
  <c r="E20"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AD15"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AD14" i="12"/>
  <c r="AC14" i="12"/>
  <c r="AB14" i="12"/>
  <c r="AA14" i="12"/>
  <c r="Z14" i="12"/>
  <c r="Y14" i="12"/>
  <c r="X14" i="12"/>
  <c r="W14" i="12"/>
  <c r="V14" i="12"/>
  <c r="U14" i="12"/>
  <c r="T14" i="12"/>
  <c r="S14" i="12"/>
  <c r="R14" i="12"/>
  <c r="Q14" i="12"/>
  <c r="P14" i="12"/>
  <c r="O14" i="12"/>
  <c r="N14" i="12"/>
  <c r="M14" i="12"/>
  <c r="L14" i="12"/>
  <c r="K14" i="12"/>
  <c r="J14" i="12"/>
  <c r="I14" i="12"/>
  <c r="H14" i="12"/>
  <c r="G14" i="12"/>
  <c r="F14" i="12"/>
  <c r="E14" i="12"/>
  <c r="AD13" i="12"/>
  <c r="AC13" i="12"/>
  <c r="AB13" i="12"/>
  <c r="AA13" i="12"/>
  <c r="Z13" i="12"/>
  <c r="Y13" i="12"/>
  <c r="X13" i="12"/>
  <c r="W13" i="12"/>
  <c r="V13" i="12"/>
  <c r="U13" i="12"/>
  <c r="T13" i="12"/>
  <c r="S13" i="12"/>
  <c r="R13" i="12"/>
  <c r="Q13" i="12"/>
  <c r="P13" i="12"/>
  <c r="O13" i="12"/>
  <c r="N13" i="12"/>
  <c r="M13" i="12"/>
  <c r="L13" i="12"/>
  <c r="K13" i="12"/>
  <c r="J13" i="12"/>
  <c r="I13" i="12"/>
  <c r="H13" i="12"/>
  <c r="G13" i="12"/>
  <c r="F13" i="12"/>
  <c r="E13" i="12"/>
  <c r="AD12"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E11"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AD9" i="12"/>
  <c r="AC9" i="12"/>
  <c r="AB9" i="12"/>
  <c r="AA9" i="12"/>
  <c r="Z9" i="12"/>
  <c r="Y9" i="12"/>
  <c r="X9" i="12"/>
  <c r="W9" i="12"/>
  <c r="V9" i="12"/>
  <c r="U9" i="12"/>
  <c r="T9" i="12"/>
  <c r="S9" i="12"/>
  <c r="R9" i="12"/>
  <c r="Q9" i="12"/>
  <c r="P9" i="12"/>
  <c r="O9" i="12"/>
  <c r="N9" i="12"/>
  <c r="M9" i="12"/>
  <c r="L9" i="12"/>
  <c r="K9" i="12"/>
  <c r="J9" i="12"/>
  <c r="I9" i="12"/>
  <c r="H9" i="12"/>
  <c r="G9" i="12"/>
  <c r="F9" i="12"/>
  <c r="E9" i="12"/>
  <c r="AD8" i="12"/>
  <c r="AC8" i="12"/>
  <c r="AB8" i="12"/>
  <c r="AA8" i="12"/>
  <c r="Z8" i="12"/>
  <c r="Y8" i="12"/>
  <c r="X8" i="12"/>
  <c r="W8" i="12"/>
  <c r="V8" i="12"/>
  <c r="U8" i="12"/>
  <c r="T8" i="12"/>
  <c r="S8" i="12"/>
  <c r="R8" i="12"/>
  <c r="Q8" i="12"/>
  <c r="P8" i="12"/>
  <c r="O8" i="12"/>
  <c r="N8" i="12"/>
  <c r="M8" i="12"/>
  <c r="L8" i="12"/>
  <c r="K8" i="12"/>
  <c r="J8" i="12"/>
  <c r="I8" i="12"/>
  <c r="H8" i="12"/>
  <c r="G8" i="12"/>
  <c r="F8" i="12"/>
  <c r="E8" i="12"/>
  <c r="F44" i="11"/>
  <c r="G44" i="11"/>
  <c r="H44" i="11"/>
  <c r="J44" i="11"/>
  <c r="K44" i="11"/>
  <c r="O44" i="11"/>
  <c r="Q44" i="11"/>
  <c r="R44" i="11"/>
  <c r="S44" i="11"/>
  <c r="T44" i="11"/>
  <c r="F45" i="11"/>
  <c r="G45" i="11"/>
  <c r="H45" i="11"/>
  <c r="J45" i="11"/>
  <c r="K45" i="11"/>
  <c r="L45" i="11"/>
  <c r="M45" i="11"/>
  <c r="N45" i="11"/>
  <c r="O45" i="11"/>
  <c r="P45" i="11"/>
  <c r="Q45" i="11"/>
  <c r="R45" i="11"/>
  <c r="S45" i="11"/>
  <c r="T45" i="11"/>
  <c r="U45" i="11"/>
  <c r="W45" i="11"/>
  <c r="X45" i="11"/>
  <c r="Y45" i="11"/>
  <c r="Z45" i="11"/>
  <c r="AA45" i="11"/>
  <c r="AC45" i="11"/>
  <c r="AD45" i="11"/>
  <c r="F46" i="11"/>
  <c r="G46" i="11"/>
  <c r="H46" i="11"/>
  <c r="K46" i="11"/>
  <c r="L46" i="11"/>
  <c r="M46" i="11"/>
  <c r="N46" i="11"/>
  <c r="O46" i="11"/>
  <c r="P46" i="11"/>
  <c r="Q46" i="11"/>
  <c r="R46" i="11"/>
  <c r="S46" i="11"/>
  <c r="T46" i="11"/>
  <c r="U46" i="11"/>
  <c r="W46" i="11"/>
  <c r="X46" i="11"/>
  <c r="Y46" i="11"/>
  <c r="Z46" i="11"/>
  <c r="AA46" i="11"/>
  <c r="AC46" i="11"/>
  <c r="AD46" i="11"/>
  <c r="F47" i="11"/>
  <c r="G47" i="11"/>
  <c r="H47" i="11"/>
  <c r="J47" i="11"/>
  <c r="K47" i="11"/>
  <c r="L47" i="11"/>
  <c r="N47" i="11"/>
  <c r="O47" i="11"/>
  <c r="P47" i="11"/>
  <c r="Q47" i="11"/>
  <c r="R47" i="11"/>
  <c r="S47" i="11"/>
  <c r="T47" i="11"/>
  <c r="E48" i="11"/>
  <c r="F48" i="11"/>
  <c r="G48" i="11"/>
  <c r="H48" i="11"/>
  <c r="I48" i="11"/>
  <c r="J48" i="11"/>
  <c r="K48" i="11"/>
  <c r="L48" i="11"/>
  <c r="M48" i="11"/>
  <c r="N48" i="11"/>
  <c r="O48" i="11"/>
  <c r="P48" i="11"/>
  <c r="Q48" i="11"/>
  <c r="R48" i="11"/>
  <c r="S48" i="11"/>
  <c r="T48" i="11"/>
  <c r="U48" i="11"/>
  <c r="V48" i="11"/>
  <c r="W48" i="11"/>
  <c r="Y48" i="11"/>
  <c r="Z48" i="11"/>
  <c r="AA48" i="11"/>
  <c r="AB48" i="11"/>
  <c r="AC48" i="11"/>
  <c r="AD48" i="11"/>
  <c r="E49" i="11"/>
  <c r="F49" i="11"/>
  <c r="G49" i="11"/>
  <c r="H49" i="11"/>
  <c r="I49" i="11"/>
  <c r="J49" i="11"/>
  <c r="K49" i="11"/>
  <c r="L49" i="11"/>
  <c r="M49" i="11"/>
  <c r="N49" i="11"/>
  <c r="O49" i="11"/>
  <c r="P49" i="11"/>
  <c r="Q49" i="11"/>
  <c r="R49" i="11"/>
  <c r="S49" i="11"/>
  <c r="T49" i="11"/>
  <c r="V49" i="11"/>
  <c r="W49" i="11"/>
  <c r="Y49" i="11"/>
  <c r="Z49" i="11"/>
  <c r="AA49" i="11"/>
  <c r="AC49" i="11"/>
  <c r="AD49" i="11"/>
  <c r="E50" i="11"/>
  <c r="F50" i="11"/>
  <c r="G50" i="11"/>
  <c r="H50" i="11"/>
  <c r="J50" i="11"/>
  <c r="K50" i="11"/>
  <c r="L50" i="11"/>
  <c r="M50" i="11"/>
  <c r="N50" i="11"/>
  <c r="O50" i="11"/>
  <c r="P50" i="11"/>
  <c r="Q50" i="11"/>
  <c r="R50" i="11"/>
  <c r="S50" i="11"/>
  <c r="T50" i="11"/>
  <c r="U50" i="11"/>
  <c r="W50" i="11"/>
  <c r="X50" i="11"/>
  <c r="Y50" i="11"/>
  <c r="Z50" i="11"/>
  <c r="AA50" i="11"/>
  <c r="AB50" i="11"/>
  <c r="AC50" i="11"/>
  <c r="AD50" i="11"/>
  <c r="E51" i="11"/>
  <c r="F51" i="11"/>
  <c r="G51" i="11"/>
  <c r="H51" i="11"/>
  <c r="J51" i="11"/>
  <c r="K51" i="11"/>
  <c r="L51" i="11"/>
  <c r="M51" i="11"/>
  <c r="N51" i="11"/>
  <c r="O51" i="11"/>
  <c r="P51" i="11"/>
  <c r="Q51" i="11"/>
  <c r="R51" i="11"/>
  <c r="S51" i="11"/>
  <c r="T51" i="11"/>
  <c r="U51" i="11"/>
  <c r="W51" i="11"/>
  <c r="X51" i="11"/>
  <c r="Y51" i="11"/>
  <c r="Z51" i="11"/>
  <c r="AA51" i="11"/>
  <c r="AC51" i="11"/>
  <c r="AD51" i="11"/>
  <c r="E52" i="11"/>
  <c r="F52" i="11"/>
  <c r="G52" i="11"/>
  <c r="H52" i="11"/>
  <c r="J52" i="11"/>
  <c r="K52" i="11"/>
  <c r="L52" i="11"/>
  <c r="M52" i="11"/>
  <c r="N52" i="11"/>
  <c r="O52" i="11"/>
  <c r="P52" i="11"/>
  <c r="Q52" i="11"/>
  <c r="R52" i="11"/>
  <c r="S52" i="11"/>
  <c r="T52" i="11"/>
  <c r="U52" i="11"/>
  <c r="W52" i="11"/>
  <c r="X52" i="11"/>
  <c r="Y52" i="11"/>
  <c r="Z52" i="11"/>
  <c r="AA52" i="11"/>
  <c r="AC52" i="11"/>
  <c r="AD52" i="11"/>
  <c r="E53" i="11"/>
  <c r="F53" i="11"/>
  <c r="H53" i="11"/>
  <c r="J53" i="11"/>
  <c r="K53" i="11"/>
  <c r="L53" i="11"/>
  <c r="M53" i="11"/>
  <c r="N53" i="11"/>
  <c r="O53" i="11"/>
  <c r="P53" i="11"/>
  <c r="Q53" i="11"/>
  <c r="R53" i="11"/>
  <c r="S53" i="11"/>
  <c r="T53" i="11"/>
  <c r="U53" i="11"/>
  <c r="W53" i="11"/>
  <c r="X53" i="11"/>
  <c r="Y53" i="11"/>
  <c r="Z53" i="11"/>
  <c r="AA53" i="11"/>
  <c r="AC53" i="11"/>
  <c r="AD53" i="11"/>
  <c r="F54" i="11"/>
  <c r="G54" i="11"/>
  <c r="H54" i="11"/>
  <c r="I54" i="11"/>
  <c r="J54" i="11"/>
  <c r="K54" i="11"/>
  <c r="L54" i="11"/>
  <c r="M54" i="11"/>
  <c r="N54" i="11"/>
  <c r="O54" i="11"/>
  <c r="P54" i="11"/>
  <c r="Q54" i="11"/>
  <c r="R54" i="11"/>
  <c r="T54" i="11"/>
  <c r="V54" i="11"/>
  <c r="W54" i="11"/>
  <c r="X54" i="11"/>
  <c r="Y54" i="11"/>
  <c r="Z54" i="11"/>
  <c r="AA54" i="11"/>
  <c r="AB54" i="11"/>
  <c r="AC54" i="11"/>
  <c r="AD54"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E60" i="11"/>
  <c r="F60" i="11"/>
  <c r="G60" i="11"/>
  <c r="H60" i="11"/>
  <c r="J60" i="11"/>
  <c r="K60" i="11"/>
  <c r="L60" i="11"/>
  <c r="M60" i="11"/>
  <c r="N60" i="11"/>
  <c r="P60" i="11"/>
  <c r="Q60" i="11"/>
  <c r="R60" i="11"/>
  <c r="S60" i="11"/>
  <c r="T60" i="11"/>
  <c r="W60" i="11"/>
  <c r="X60" i="11"/>
  <c r="Y60" i="11"/>
  <c r="Z60" i="11"/>
  <c r="AA60" i="11"/>
  <c r="AC60" i="11"/>
  <c r="AD60" i="11"/>
  <c r="F61" i="11"/>
  <c r="H61" i="11"/>
  <c r="K61" i="11"/>
  <c r="L61" i="11"/>
  <c r="N61" i="11"/>
  <c r="O61" i="11"/>
  <c r="P61" i="11"/>
  <c r="Q61" i="11"/>
  <c r="R61" i="11"/>
  <c r="S61" i="11"/>
  <c r="T61" i="11"/>
  <c r="W61" i="11"/>
  <c r="X61" i="11"/>
  <c r="Y61" i="11"/>
  <c r="Z61" i="11"/>
  <c r="AA61" i="11"/>
  <c r="AC61" i="11"/>
  <c r="AD61" i="11"/>
  <c r="F62" i="11"/>
  <c r="G62" i="11"/>
  <c r="H62" i="11"/>
  <c r="J62" i="11"/>
  <c r="K62" i="11"/>
  <c r="L62" i="11"/>
  <c r="M62" i="11"/>
  <c r="N62" i="11"/>
  <c r="O62" i="11"/>
  <c r="P62" i="11"/>
  <c r="Q62" i="11"/>
  <c r="R62" i="11"/>
  <c r="S62" i="11"/>
  <c r="T62" i="11"/>
  <c r="U62" i="11"/>
  <c r="V62" i="11"/>
  <c r="W62" i="11"/>
  <c r="X62" i="11"/>
  <c r="Y62" i="11"/>
  <c r="Z62" i="11"/>
  <c r="AA62" i="11"/>
  <c r="AB62" i="11"/>
  <c r="AC62" i="11"/>
  <c r="AD62" i="11"/>
  <c r="E63" i="11"/>
  <c r="F63" i="11"/>
  <c r="G63" i="11"/>
  <c r="H63" i="11"/>
  <c r="I63" i="11"/>
  <c r="J63" i="11"/>
  <c r="K63" i="11"/>
  <c r="L63" i="11"/>
  <c r="M63" i="11"/>
  <c r="N63" i="11"/>
  <c r="O63" i="11"/>
  <c r="P63" i="11"/>
  <c r="Q63" i="11"/>
  <c r="R63" i="11"/>
  <c r="S63" i="11"/>
  <c r="T63" i="11"/>
  <c r="U63" i="11"/>
  <c r="V63" i="11"/>
  <c r="W63" i="11"/>
  <c r="X63" i="11"/>
  <c r="Y63" i="11"/>
  <c r="Z63" i="11"/>
  <c r="AA63" i="11"/>
  <c r="AB63" i="11"/>
  <c r="AC63" i="11"/>
  <c r="AD63" i="11"/>
  <c r="E64" i="11"/>
  <c r="F64" i="11"/>
  <c r="G64" i="11"/>
  <c r="H64" i="11"/>
  <c r="I64" i="11"/>
  <c r="J64" i="11"/>
  <c r="K64" i="11"/>
  <c r="L64" i="11"/>
  <c r="M64" i="11"/>
  <c r="N64" i="11"/>
  <c r="O64" i="11"/>
  <c r="P64" i="11"/>
  <c r="Q64" i="11"/>
  <c r="R64" i="11"/>
  <c r="S64" i="11"/>
  <c r="T64" i="11"/>
  <c r="U64" i="11"/>
  <c r="W64" i="11"/>
  <c r="X64" i="11"/>
  <c r="Y64" i="11"/>
  <c r="Z64" i="11"/>
  <c r="AA64" i="11"/>
  <c r="AB64" i="11"/>
  <c r="AC64" i="11"/>
  <c r="AD64" i="11"/>
  <c r="E65" i="11"/>
  <c r="F65" i="11"/>
  <c r="G65" i="11"/>
  <c r="H65" i="11"/>
  <c r="I65" i="11"/>
  <c r="J65" i="11"/>
  <c r="K65" i="11"/>
  <c r="L65" i="11"/>
  <c r="M65" i="11"/>
  <c r="N65" i="11"/>
  <c r="O65" i="11"/>
  <c r="P65" i="11"/>
  <c r="Q65" i="11"/>
  <c r="R65" i="11"/>
  <c r="S65" i="11"/>
  <c r="T65" i="11"/>
  <c r="U65" i="11"/>
  <c r="V65" i="11"/>
  <c r="W65" i="11"/>
  <c r="X65" i="11"/>
  <c r="Y65" i="11"/>
  <c r="Z65" i="11"/>
  <c r="AA65" i="11"/>
  <c r="AB65" i="11"/>
  <c r="AC65" i="11"/>
  <c r="AD65" i="11"/>
  <c r="E66" i="11"/>
  <c r="F66" i="11"/>
  <c r="G66" i="11"/>
  <c r="H66" i="11"/>
  <c r="I66" i="11"/>
  <c r="J66" i="11"/>
  <c r="K66" i="11"/>
  <c r="L66" i="11"/>
  <c r="M66" i="11"/>
  <c r="N66" i="11"/>
  <c r="O66" i="11"/>
  <c r="P66" i="11"/>
  <c r="Q66" i="11"/>
  <c r="R66" i="11"/>
  <c r="S66" i="11"/>
  <c r="T66" i="11"/>
  <c r="U66" i="11"/>
  <c r="V66" i="11"/>
  <c r="W66" i="11"/>
  <c r="X66" i="11"/>
  <c r="Y66" i="11"/>
  <c r="Z66" i="11"/>
  <c r="AA66" i="11"/>
  <c r="AC66" i="11"/>
  <c r="AD66" i="11"/>
  <c r="E67" i="11"/>
  <c r="F67" i="11"/>
  <c r="G67" i="11"/>
  <c r="H67" i="11"/>
  <c r="I67" i="11"/>
  <c r="J67" i="11"/>
  <c r="K67" i="11"/>
  <c r="L67" i="11"/>
  <c r="M67" i="11"/>
  <c r="N67" i="11"/>
  <c r="O67" i="11"/>
  <c r="P67" i="11"/>
  <c r="Q67" i="11"/>
  <c r="R67" i="11"/>
  <c r="S67" i="11"/>
  <c r="T67" i="11"/>
  <c r="U67" i="11"/>
  <c r="V67" i="11"/>
  <c r="W67" i="11"/>
  <c r="X67" i="11"/>
  <c r="Y67" i="11"/>
  <c r="Z67" i="11"/>
  <c r="AA67" i="11"/>
  <c r="AB67" i="11"/>
  <c r="AC67" i="11"/>
  <c r="AD67" i="11"/>
  <c r="E68" i="11"/>
  <c r="F68" i="11"/>
  <c r="G68" i="11"/>
  <c r="H68" i="11"/>
  <c r="I68" i="11"/>
  <c r="J68" i="11"/>
  <c r="K68" i="11"/>
  <c r="L68" i="11"/>
  <c r="M68" i="11"/>
  <c r="N68" i="11"/>
  <c r="O68" i="11"/>
  <c r="P68" i="11"/>
  <c r="Q68" i="11"/>
  <c r="R68" i="11"/>
  <c r="S68" i="11"/>
  <c r="T68" i="11"/>
  <c r="U68" i="11"/>
  <c r="V68" i="11"/>
  <c r="W68" i="11"/>
  <c r="X68" i="11"/>
  <c r="Y68" i="11"/>
  <c r="Z68" i="11"/>
  <c r="AA68" i="11"/>
  <c r="AB68" i="11"/>
  <c r="AC68" i="11"/>
  <c r="AD68" i="11"/>
  <c r="E69" i="11"/>
  <c r="F69" i="11"/>
  <c r="G69" i="11"/>
  <c r="H69" i="11"/>
  <c r="J69" i="11"/>
  <c r="K69" i="11"/>
  <c r="L69" i="11"/>
  <c r="N69" i="11"/>
  <c r="O69" i="11"/>
  <c r="P69" i="11"/>
  <c r="Q69" i="11"/>
  <c r="R69" i="11"/>
  <c r="S69" i="11"/>
  <c r="T69" i="11"/>
  <c r="U69" i="11"/>
  <c r="V69" i="11"/>
  <c r="W69" i="11"/>
  <c r="X69" i="11"/>
  <c r="Y69" i="11"/>
  <c r="Z69" i="11"/>
  <c r="AA69" i="11"/>
  <c r="AB69" i="11"/>
  <c r="AC69" i="11"/>
  <c r="AD69" i="11"/>
  <c r="F70" i="11"/>
  <c r="G70" i="11"/>
  <c r="H70" i="11"/>
  <c r="J70" i="11"/>
  <c r="K70" i="11"/>
  <c r="L70" i="11"/>
  <c r="M70" i="11"/>
  <c r="N70" i="11"/>
  <c r="O70" i="11"/>
  <c r="P70" i="11"/>
  <c r="Q70" i="11"/>
  <c r="R70" i="11"/>
  <c r="T70" i="11"/>
  <c r="F71" i="11"/>
  <c r="G71" i="11"/>
  <c r="H71" i="11"/>
  <c r="K71" i="11"/>
  <c r="L71" i="11"/>
  <c r="M71" i="11"/>
  <c r="N71" i="11"/>
  <c r="O71" i="11"/>
  <c r="P71" i="11"/>
  <c r="Q71" i="11"/>
  <c r="R71" i="11"/>
  <c r="T71" i="11"/>
  <c r="W71" i="11"/>
  <c r="X71" i="11"/>
  <c r="Y71" i="11"/>
  <c r="Z71" i="11"/>
  <c r="AA71" i="11"/>
  <c r="AB71" i="11"/>
  <c r="AC71" i="11"/>
  <c r="AD71" i="11"/>
  <c r="E72" i="11"/>
  <c r="F72" i="11"/>
  <c r="G72" i="11"/>
  <c r="H72" i="11"/>
  <c r="J72" i="11"/>
  <c r="K72" i="11"/>
  <c r="L72" i="11"/>
  <c r="M72" i="11"/>
  <c r="N72" i="11"/>
  <c r="O72" i="11"/>
  <c r="P72" i="11"/>
  <c r="Q72" i="11"/>
  <c r="R72" i="11"/>
  <c r="S72" i="11"/>
  <c r="T72" i="11"/>
  <c r="U72" i="11"/>
  <c r="W72" i="11"/>
  <c r="X72" i="11"/>
  <c r="Y72" i="11"/>
  <c r="Z72" i="11"/>
  <c r="AA72" i="11"/>
  <c r="AB72" i="11"/>
  <c r="AC72" i="11"/>
  <c r="AD72" i="11"/>
  <c r="F73" i="11"/>
  <c r="G73" i="11"/>
  <c r="H73" i="11"/>
  <c r="I73" i="11"/>
  <c r="J73" i="11"/>
  <c r="K73" i="11"/>
  <c r="L73" i="11"/>
  <c r="M73" i="11"/>
  <c r="N73" i="11"/>
  <c r="O73" i="11"/>
  <c r="P73" i="11"/>
  <c r="Q73" i="11"/>
  <c r="R73" i="11"/>
  <c r="T73" i="11"/>
  <c r="V73" i="11"/>
  <c r="W73" i="11"/>
  <c r="X73" i="11"/>
  <c r="Y73" i="11"/>
  <c r="Z73" i="11"/>
  <c r="AA73" i="11"/>
  <c r="AB73" i="11"/>
  <c r="AC73" i="11"/>
  <c r="AD73" i="11"/>
  <c r="K43" i="11"/>
  <c r="F43" i="11"/>
  <c r="G43" i="11"/>
  <c r="H43" i="11"/>
  <c r="J43" i="11"/>
  <c r="L43" i="11"/>
  <c r="N43" i="11"/>
  <c r="O43" i="11"/>
  <c r="P43" i="11"/>
  <c r="Q43" i="11"/>
  <c r="R43" i="11"/>
  <c r="S43" i="11"/>
  <c r="T43" i="11"/>
  <c r="E43" i="11"/>
  <c r="AG21" i="12" l="1"/>
  <c r="AG20" i="12"/>
  <c r="AG19" i="12"/>
  <c r="AG23" i="12" s="1"/>
  <c r="AG18" i="12"/>
  <c r="AG24" i="12" s="1"/>
  <c r="AG22" i="12"/>
  <c r="H37" i="12"/>
  <c r="X51" i="13"/>
  <c r="T50" i="13"/>
  <c r="T38" i="13"/>
  <c r="G52" i="13"/>
  <c r="N48" i="12"/>
  <c r="F44" i="12"/>
  <c r="N40" i="12"/>
  <c r="L44" i="12"/>
  <c r="I50" i="13"/>
  <c r="U44" i="13"/>
  <c r="Q42" i="13"/>
  <c r="W39" i="13"/>
  <c r="P63" i="12"/>
  <c r="G39" i="12"/>
  <c r="Z49" i="13"/>
  <c r="AD47" i="13"/>
  <c r="R45" i="13"/>
  <c r="V43" i="13"/>
  <c r="L40" i="13"/>
  <c r="V53" i="12"/>
  <c r="N47" i="12"/>
  <c r="AA46" i="13"/>
  <c r="G38" i="13"/>
  <c r="P41" i="12"/>
  <c r="E37" i="10"/>
  <c r="E37" i="12" s="1"/>
  <c r="E27" i="10"/>
  <c r="E27" i="12" s="1"/>
  <c r="E38" i="1"/>
  <c r="F38" i="1"/>
  <c r="F9" i="11" s="1"/>
  <c r="G38" i="1"/>
  <c r="G9" i="11" s="1"/>
  <c r="H38" i="1"/>
  <c r="H9" i="11" s="1"/>
  <c r="I38" i="1"/>
  <c r="J38" i="1"/>
  <c r="J9" i="11" s="1"/>
  <c r="K38" i="1"/>
  <c r="K9" i="11" s="1"/>
  <c r="L38" i="1"/>
  <c r="M38" i="1"/>
  <c r="N38" i="1"/>
  <c r="O38" i="1"/>
  <c r="O9" i="11" s="1"/>
  <c r="P38" i="1"/>
  <c r="Q38" i="1"/>
  <c r="Q9" i="11" s="1"/>
  <c r="R38" i="1"/>
  <c r="R9" i="11" s="1"/>
  <c r="S38" i="1"/>
  <c r="S9" i="11" s="1"/>
  <c r="T38" i="1"/>
  <c r="T9" i="11" s="1"/>
  <c r="U38" i="1"/>
  <c r="V38" i="1"/>
  <c r="W38" i="1"/>
  <c r="X38" i="1"/>
  <c r="Y38" i="1"/>
  <c r="Z38" i="1"/>
  <c r="AA38" i="1"/>
  <c r="AB38" i="1"/>
  <c r="AC38" i="1"/>
  <c r="AD38" i="1"/>
  <c r="E39" i="1"/>
  <c r="F39" i="1"/>
  <c r="F10" i="11" s="1"/>
  <c r="G39" i="1"/>
  <c r="G10" i="11" s="1"/>
  <c r="H39" i="1"/>
  <c r="H10" i="11" s="1"/>
  <c r="I39" i="1"/>
  <c r="J39" i="1"/>
  <c r="J10" i="11" s="1"/>
  <c r="K39" i="1"/>
  <c r="K10" i="11" s="1"/>
  <c r="L39" i="1"/>
  <c r="L10" i="11" s="1"/>
  <c r="M39" i="1"/>
  <c r="M10" i="11" s="1"/>
  <c r="N39" i="1"/>
  <c r="N10" i="11" s="1"/>
  <c r="O39" i="1"/>
  <c r="O10" i="11" s="1"/>
  <c r="P39" i="1"/>
  <c r="P10" i="11" s="1"/>
  <c r="Q39" i="1"/>
  <c r="Q10" i="11" s="1"/>
  <c r="R39" i="1"/>
  <c r="R10" i="11" s="1"/>
  <c r="S39" i="1"/>
  <c r="S10" i="11" s="1"/>
  <c r="T39" i="1"/>
  <c r="T10" i="11" s="1"/>
  <c r="U39" i="1"/>
  <c r="U10" i="11" s="1"/>
  <c r="V39" i="1"/>
  <c r="W39" i="1"/>
  <c r="W10" i="11" s="1"/>
  <c r="X39" i="1"/>
  <c r="X10" i="11" s="1"/>
  <c r="Y39" i="1"/>
  <c r="Y10" i="11" s="1"/>
  <c r="Z39" i="1"/>
  <c r="Z10" i="11" s="1"/>
  <c r="AA39" i="1"/>
  <c r="AA10" i="11" s="1"/>
  <c r="AB39" i="1"/>
  <c r="AC39" i="1"/>
  <c r="AC10" i="11" s="1"/>
  <c r="AD39" i="1"/>
  <c r="AD10" i="11" s="1"/>
  <c r="E40" i="1"/>
  <c r="F40" i="1"/>
  <c r="F11" i="11" s="1"/>
  <c r="G40" i="1"/>
  <c r="G11" i="11" s="1"/>
  <c r="H40" i="1"/>
  <c r="H11" i="11" s="1"/>
  <c r="I40" i="1"/>
  <c r="J40" i="1"/>
  <c r="K40" i="1"/>
  <c r="K11" i="11" s="1"/>
  <c r="L40" i="1"/>
  <c r="L11" i="11" s="1"/>
  <c r="M40" i="1"/>
  <c r="M11" i="11" s="1"/>
  <c r="N40" i="1"/>
  <c r="N11" i="11" s="1"/>
  <c r="O40" i="1"/>
  <c r="O11" i="11" s="1"/>
  <c r="P40" i="1"/>
  <c r="P11" i="11" s="1"/>
  <c r="Q40" i="1"/>
  <c r="Q11" i="11" s="1"/>
  <c r="R40" i="1"/>
  <c r="R11" i="11" s="1"/>
  <c r="S40" i="1"/>
  <c r="S11" i="11" s="1"/>
  <c r="T40" i="1"/>
  <c r="T11" i="11" s="1"/>
  <c r="U40" i="1"/>
  <c r="U11" i="11" s="1"/>
  <c r="V40" i="1"/>
  <c r="W40" i="1"/>
  <c r="W11" i="11" s="1"/>
  <c r="X40" i="1"/>
  <c r="X11" i="11" s="1"/>
  <c r="Y40" i="1"/>
  <c r="Y11" i="11" s="1"/>
  <c r="Z40" i="1"/>
  <c r="Z11" i="11" s="1"/>
  <c r="AA40" i="1"/>
  <c r="AA11" i="11" s="1"/>
  <c r="AB40" i="1"/>
  <c r="AC40" i="1"/>
  <c r="AC11" i="11" s="1"/>
  <c r="AD40" i="1"/>
  <c r="AD11" i="11" s="1"/>
  <c r="E41" i="1"/>
  <c r="F41" i="1"/>
  <c r="F12" i="11" s="1"/>
  <c r="G41" i="1"/>
  <c r="G12" i="11" s="1"/>
  <c r="H41" i="1"/>
  <c r="H12" i="11" s="1"/>
  <c r="I41" i="1"/>
  <c r="J41" i="1"/>
  <c r="J12" i="11" s="1"/>
  <c r="K41" i="1"/>
  <c r="K12" i="11" s="1"/>
  <c r="L41" i="1"/>
  <c r="L12" i="11" s="1"/>
  <c r="M41" i="1"/>
  <c r="N41" i="1"/>
  <c r="N12" i="11" s="1"/>
  <c r="O41" i="1"/>
  <c r="O12" i="11" s="1"/>
  <c r="P41" i="1"/>
  <c r="P12" i="11" s="1"/>
  <c r="Q41" i="1"/>
  <c r="Q12" i="11" s="1"/>
  <c r="R41" i="1"/>
  <c r="R12" i="11" s="1"/>
  <c r="S41" i="1"/>
  <c r="S12" i="11" s="1"/>
  <c r="T41" i="1"/>
  <c r="T12" i="11" s="1"/>
  <c r="U41" i="1"/>
  <c r="V41" i="1"/>
  <c r="W41" i="1"/>
  <c r="X41" i="1"/>
  <c r="Y41" i="1"/>
  <c r="Z41" i="1"/>
  <c r="AA41" i="1"/>
  <c r="AB41" i="1"/>
  <c r="AC41" i="1"/>
  <c r="AD41" i="1"/>
  <c r="E42" i="1"/>
  <c r="E13" i="11" s="1"/>
  <c r="F42" i="1"/>
  <c r="F13" i="11" s="1"/>
  <c r="G42" i="1"/>
  <c r="G13" i="11" s="1"/>
  <c r="H42" i="1"/>
  <c r="H13" i="11" s="1"/>
  <c r="I42" i="1"/>
  <c r="I13" i="11" s="1"/>
  <c r="J42" i="1"/>
  <c r="J13" i="11" s="1"/>
  <c r="K42" i="1"/>
  <c r="K13" i="11" s="1"/>
  <c r="L42" i="1"/>
  <c r="L13" i="11" s="1"/>
  <c r="M42" i="1"/>
  <c r="M13" i="11" s="1"/>
  <c r="N42" i="1"/>
  <c r="N13" i="11" s="1"/>
  <c r="O42" i="1"/>
  <c r="O13" i="11" s="1"/>
  <c r="P42" i="1"/>
  <c r="P13" i="11" s="1"/>
  <c r="Q42" i="1"/>
  <c r="Q13" i="11" s="1"/>
  <c r="R42" i="1"/>
  <c r="R13" i="11" s="1"/>
  <c r="S42" i="1"/>
  <c r="S13" i="11" s="1"/>
  <c r="T42" i="1"/>
  <c r="T13" i="11" s="1"/>
  <c r="U42" i="1"/>
  <c r="U13" i="11" s="1"/>
  <c r="V42" i="1"/>
  <c r="V13" i="11" s="1"/>
  <c r="W42" i="1"/>
  <c r="W13" i="11" s="1"/>
  <c r="X42" i="1"/>
  <c r="Y42" i="1"/>
  <c r="Y13" i="11" s="1"/>
  <c r="Z42" i="1"/>
  <c r="Z13" i="11" s="1"/>
  <c r="AA42" i="1"/>
  <c r="AA13" i="11" s="1"/>
  <c r="AB42" i="1"/>
  <c r="AB13" i="11" s="1"/>
  <c r="AC42" i="1"/>
  <c r="AC13" i="11" s="1"/>
  <c r="AD42" i="1"/>
  <c r="AD13" i="11" s="1"/>
  <c r="E43" i="1"/>
  <c r="E14" i="11" s="1"/>
  <c r="F43" i="1"/>
  <c r="F14" i="11" s="1"/>
  <c r="G43" i="1"/>
  <c r="G14" i="11" s="1"/>
  <c r="H43" i="1"/>
  <c r="H14" i="11" s="1"/>
  <c r="I43" i="1"/>
  <c r="I14" i="11" s="1"/>
  <c r="J43" i="1"/>
  <c r="J14" i="11" s="1"/>
  <c r="K43" i="1"/>
  <c r="K14" i="11" s="1"/>
  <c r="L43" i="1"/>
  <c r="L14" i="11" s="1"/>
  <c r="M43" i="1"/>
  <c r="M14" i="11" s="1"/>
  <c r="N43" i="1"/>
  <c r="N14" i="11" s="1"/>
  <c r="O43" i="1"/>
  <c r="O14" i="11" s="1"/>
  <c r="P43" i="1"/>
  <c r="P14" i="11" s="1"/>
  <c r="Q43" i="1"/>
  <c r="Q14" i="11" s="1"/>
  <c r="R43" i="1"/>
  <c r="R14" i="11" s="1"/>
  <c r="S43" i="1"/>
  <c r="S14" i="11" s="1"/>
  <c r="T43" i="1"/>
  <c r="T14" i="11" s="1"/>
  <c r="U43" i="1"/>
  <c r="V43" i="1"/>
  <c r="V14" i="11" s="1"/>
  <c r="W43" i="1"/>
  <c r="W14" i="11" s="1"/>
  <c r="X43" i="1"/>
  <c r="Y43" i="1"/>
  <c r="Y14" i="11" s="1"/>
  <c r="Z43" i="1"/>
  <c r="Z14" i="11" s="1"/>
  <c r="AA43" i="1"/>
  <c r="AA14" i="11" s="1"/>
  <c r="AB43" i="1"/>
  <c r="AC43" i="1"/>
  <c r="AC14" i="11" s="1"/>
  <c r="AD43" i="1"/>
  <c r="AD14" i="11" s="1"/>
  <c r="E44" i="1"/>
  <c r="E15" i="11" s="1"/>
  <c r="F44" i="1"/>
  <c r="F15" i="11" s="1"/>
  <c r="G44" i="1"/>
  <c r="G15" i="11" s="1"/>
  <c r="H44" i="1"/>
  <c r="H15" i="11" s="1"/>
  <c r="I44" i="1"/>
  <c r="J44" i="1"/>
  <c r="J15" i="11" s="1"/>
  <c r="K44" i="1"/>
  <c r="K15" i="11" s="1"/>
  <c r="L44" i="1"/>
  <c r="L15" i="11" s="1"/>
  <c r="M44" i="1"/>
  <c r="M15" i="11" s="1"/>
  <c r="N44" i="1"/>
  <c r="N15" i="11" s="1"/>
  <c r="O44" i="1"/>
  <c r="O15" i="11" s="1"/>
  <c r="P44" i="1"/>
  <c r="P15" i="11" s="1"/>
  <c r="Q44" i="1"/>
  <c r="Q15" i="11" s="1"/>
  <c r="R44" i="1"/>
  <c r="R15" i="11" s="1"/>
  <c r="S44" i="1"/>
  <c r="S15" i="11" s="1"/>
  <c r="T44" i="1"/>
  <c r="T15" i="11" s="1"/>
  <c r="U44" i="1"/>
  <c r="U15" i="11" s="1"/>
  <c r="V44" i="1"/>
  <c r="W44" i="1"/>
  <c r="W15" i="11" s="1"/>
  <c r="X44" i="1"/>
  <c r="X15" i="11" s="1"/>
  <c r="Y44" i="1"/>
  <c r="Y15" i="11" s="1"/>
  <c r="Z44" i="1"/>
  <c r="Z15" i="11" s="1"/>
  <c r="AA44" i="1"/>
  <c r="AA15" i="11" s="1"/>
  <c r="AB44" i="1"/>
  <c r="AB15" i="11" s="1"/>
  <c r="AC44" i="1"/>
  <c r="AC15" i="11" s="1"/>
  <c r="AD44" i="1"/>
  <c r="AD15" i="11" s="1"/>
  <c r="E45" i="1"/>
  <c r="E16" i="11" s="1"/>
  <c r="F45" i="1"/>
  <c r="F16" i="11" s="1"/>
  <c r="G45" i="1"/>
  <c r="G16" i="11" s="1"/>
  <c r="H45" i="1"/>
  <c r="H16" i="11" s="1"/>
  <c r="I45" i="1"/>
  <c r="J45" i="1"/>
  <c r="J16" i="11" s="1"/>
  <c r="K45" i="1"/>
  <c r="K16" i="11" s="1"/>
  <c r="L45" i="1"/>
  <c r="L16" i="11" s="1"/>
  <c r="M45" i="1"/>
  <c r="M16" i="11" s="1"/>
  <c r="N45" i="1"/>
  <c r="N16" i="11" s="1"/>
  <c r="O45" i="1"/>
  <c r="O16" i="11" s="1"/>
  <c r="P45" i="1"/>
  <c r="P16" i="11" s="1"/>
  <c r="Q45" i="1"/>
  <c r="Q16" i="11" s="1"/>
  <c r="R45" i="1"/>
  <c r="R16" i="11" s="1"/>
  <c r="S45" i="1"/>
  <c r="S16" i="11" s="1"/>
  <c r="T45" i="1"/>
  <c r="T16" i="11" s="1"/>
  <c r="U45" i="1"/>
  <c r="U16" i="11" s="1"/>
  <c r="V45" i="1"/>
  <c r="W45" i="1"/>
  <c r="W16" i="11" s="1"/>
  <c r="X45" i="1"/>
  <c r="X16" i="11" s="1"/>
  <c r="Y45" i="1"/>
  <c r="Y16" i="11" s="1"/>
  <c r="Z45" i="1"/>
  <c r="Z16" i="11" s="1"/>
  <c r="AA45" i="1"/>
  <c r="AA16" i="11" s="1"/>
  <c r="AB45" i="1"/>
  <c r="AC45" i="1"/>
  <c r="AC16" i="11" s="1"/>
  <c r="AD45" i="1"/>
  <c r="AD16" i="11" s="1"/>
  <c r="E46" i="1"/>
  <c r="E17" i="11" s="1"/>
  <c r="F46" i="1"/>
  <c r="F17" i="11" s="1"/>
  <c r="G46" i="1"/>
  <c r="G17" i="11" s="1"/>
  <c r="H46" i="1"/>
  <c r="H17" i="11" s="1"/>
  <c r="I46" i="1"/>
  <c r="J46" i="1"/>
  <c r="J17" i="11" s="1"/>
  <c r="K46" i="1"/>
  <c r="K17" i="11" s="1"/>
  <c r="L46" i="1"/>
  <c r="L17" i="11" s="1"/>
  <c r="M46" i="1"/>
  <c r="M17" i="11" s="1"/>
  <c r="N46" i="1"/>
  <c r="N17" i="11" s="1"/>
  <c r="O46" i="1"/>
  <c r="O17" i="11" s="1"/>
  <c r="P46" i="1"/>
  <c r="P17" i="11" s="1"/>
  <c r="Q46" i="1"/>
  <c r="Q17" i="11" s="1"/>
  <c r="R46" i="1"/>
  <c r="R17" i="11" s="1"/>
  <c r="S46" i="1"/>
  <c r="S17" i="11" s="1"/>
  <c r="T46" i="1"/>
  <c r="T17" i="11" s="1"/>
  <c r="U46" i="1"/>
  <c r="U17" i="11" s="1"/>
  <c r="V46" i="1"/>
  <c r="W46" i="1"/>
  <c r="W17" i="11" s="1"/>
  <c r="X46" i="1"/>
  <c r="X17" i="11" s="1"/>
  <c r="Y46" i="1"/>
  <c r="Y17" i="11" s="1"/>
  <c r="Z46" i="1"/>
  <c r="Z17" i="11" s="1"/>
  <c r="AA46" i="1"/>
  <c r="AA17" i="11" s="1"/>
  <c r="AB46" i="1"/>
  <c r="AC46" i="1"/>
  <c r="AC17" i="11" s="1"/>
  <c r="AD46" i="1"/>
  <c r="AD17" i="11" s="1"/>
  <c r="E47" i="1"/>
  <c r="E18" i="11" s="1"/>
  <c r="F47" i="1"/>
  <c r="F18" i="11" s="1"/>
  <c r="G47" i="1"/>
  <c r="H47" i="1"/>
  <c r="H18" i="11" s="1"/>
  <c r="I47" i="1"/>
  <c r="J47" i="1"/>
  <c r="J18" i="11" s="1"/>
  <c r="K47" i="1"/>
  <c r="K18" i="11" s="1"/>
  <c r="L47" i="1"/>
  <c r="L18" i="11" s="1"/>
  <c r="M47" i="1"/>
  <c r="M18" i="11" s="1"/>
  <c r="N47" i="1"/>
  <c r="N18" i="11" s="1"/>
  <c r="O47" i="1"/>
  <c r="O18" i="11" s="1"/>
  <c r="P47" i="1"/>
  <c r="P18" i="11" s="1"/>
  <c r="Q47" i="1"/>
  <c r="Q18" i="11" s="1"/>
  <c r="R47" i="1"/>
  <c r="R18" i="11" s="1"/>
  <c r="S47" i="1"/>
  <c r="S18" i="11" s="1"/>
  <c r="T47" i="1"/>
  <c r="T18" i="11" s="1"/>
  <c r="U47" i="1"/>
  <c r="U18" i="11" s="1"/>
  <c r="V47" i="1"/>
  <c r="W47" i="1"/>
  <c r="W18" i="11" s="1"/>
  <c r="X47" i="1"/>
  <c r="X18" i="11" s="1"/>
  <c r="Y47" i="1"/>
  <c r="Y18" i="11" s="1"/>
  <c r="Z47" i="1"/>
  <c r="Z18" i="11" s="1"/>
  <c r="AA47" i="1"/>
  <c r="AA18" i="11" s="1"/>
  <c r="AB47" i="1"/>
  <c r="AC47" i="1"/>
  <c r="AC18" i="11" s="1"/>
  <c r="AD47" i="1"/>
  <c r="AD18" i="11" s="1"/>
  <c r="E48" i="1"/>
  <c r="F48" i="1"/>
  <c r="F19" i="11" s="1"/>
  <c r="G48" i="1"/>
  <c r="G19" i="11" s="1"/>
  <c r="H48" i="1"/>
  <c r="H19" i="11" s="1"/>
  <c r="I48" i="1"/>
  <c r="I19" i="11" s="1"/>
  <c r="J48" i="1"/>
  <c r="J19" i="11" s="1"/>
  <c r="K48" i="1"/>
  <c r="K19" i="11" s="1"/>
  <c r="L48" i="1"/>
  <c r="L19" i="11" s="1"/>
  <c r="M48" i="1"/>
  <c r="M19" i="11" s="1"/>
  <c r="N48" i="1"/>
  <c r="N19" i="11" s="1"/>
  <c r="O48" i="1"/>
  <c r="O19" i="11" s="1"/>
  <c r="P48" i="1"/>
  <c r="P19" i="11" s="1"/>
  <c r="Q48" i="1"/>
  <c r="Q19" i="11" s="1"/>
  <c r="R48" i="1"/>
  <c r="R19" i="11" s="1"/>
  <c r="S48" i="1"/>
  <c r="T48" i="1"/>
  <c r="T19" i="11" s="1"/>
  <c r="U48" i="1"/>
  <c r="V48" i="1"/>
  <c r="V19" i="11" s="1"/>
  <c r="W48" i="1"/>
  <c r="W19" i="11" s="1"/>
  <c r="X48" i="1"/>
  <c r="X19" i="11" s="1"/>
  <c r="Y48" i="1"/>
  <c r="Y19" i="11" s="1"/>
  <c r="Z48" i="1"/>
  <c r="Z19" i="11" s="1"/>
  <c r="AA48" i="1"/>
  <c r="AA19" i="11" s="1"/>
  <c r="AB48" i="1"/>
  <c r="AB19" i="11" s="1"/>
  <c r="AC48" i="1"/>
  <c r="AC19" i="11" s="1"/>
  <c r="AD48" i="1"/>
  <c r="AD19" i="11" s="1"/>
  <c r="E49" i="1"/>
  <c r="E20" i="11" s="1"/>
  <c r="F49" i="1"/>
  <c r="F20" i="11" s="1"/>
  <c r="G49" i="1"/>
  <c r="G20" i="11" s="1"/>
  <c r="H49" i="1"/>
  <c r="H20" i="11" s="1"/>
  <c r="I49" i="1"/>
  <c r="I20" i="11" s="1"/>
  <c r="J49" i="1"/>
  <c r="J20" i="11" s="1"/>
  <c r="K49" i="1"/>
  <c r="K20" i="11" s="1"/>
  <c r="L49" i="1"/>
  <c r="L20" i="11" s="1"/>
  <c r="M49" i="1"/>
  <c r="M20" i="11" s="1"/>
  <c r="N49" i="1"/>
  <c r="N20" i="11" s="1"/>
  <c r="O49" i="1"/>
  <c r="O20" i="11" s="1"/>
  <c r="P49" i="1"/>
  <c r="P20" i="11" s="1"/>
  <c r="Q49" i="1"/>
  <c r="Q20" i="11" s="1"/>
  <c r="R49" i="1"/>
  <c r="R20" i="11" s="1"/>
  <c r="S49" i="1"/>
  <c r="S20" i="11" s="1"/>
  <c r="T49" i="1"/>
  <c r="T20" i="11" s="1"/>
  <c r="U49" i="1"/>
  <c r="U20" i="11" s="1"/>
  <c r="V49" i="1"/>
  <c r="V20" i="11" s="1"/>
  <c r="W49" i="1"/>
  <c r="W20" i="11" s="1"/>
  <c r="X49" i="1"/>
  <c r="X20" i="11" s="1"/>
  <c r="Y49" i="1"/>
  <c r="Y20" i="11" s="1"/>
  <c r="Z49" i="1"/>
  <c r="Z20" i="11" s="1"/>
  <c r="AA49" i="1"/>
  <c r="AA20" i="11" s="1"/>
  <c r="AB49" i="1"/>
  <c r="AB20" i="11" s="1"/>
  <c r="AC49" i="1"/>
  <c r="AC20" i="11" s="1"/>
  <c r="AD49" i="1"/>
  <c r="AD20" i="11" s="1"/>
  <c r="E50" i="1"/>
  <c r="E21" i="11" s="1"/>
  <c r="F50" i="1"/>
  <c r="F21" i="11" s="1"/>
  <c r="G50" i="1"/>
  <c r="G21" i="11" s="1"/>
  <c r="H50" i="1"/>
  <c r="H21" i="11" s="1"/>
  <c r="I50" i="1"/>
  <c r="I21" i="11" s="1"/>
  <c r="J50" i="1"/>
  <c r="J21" i="11" s="1"/>
  <c r="K50" i="1"/>
  <c r="K21" i="11" s="1"/>
  <c r="L50" i="1"/>
  <c r="L21" i="11" s="1"/>
  <c r="M50" i="1"/>
  <c r="M21" i="11" s="1"/>
  <c r="N50" i="1"/>
  <c r="N21" i="11" s="1"/>
  <c r="O50" i="1"/>
  <c r="O21" i="11" s="1"/>
  <c r="P50" i="1"/>
  <c r="P21" i="11" s="1"/>
  <c r="Q50" i="1"/>
  <c r="Q21" i="11" s="1"/>
  <c r="R50" i="1"/>
  <c r="R21" i="11" s="1"/>
  <c r="S50" i="1"/>
  <c r="S21" i="11" s="1"/>
  <c r="T50" i="1"/>
  <c r="T21" i="11" s="1"/>
  <c r="U50" i="1"/>
  <c r="U21" i="11" s="1"/>
  <c r="V50" i="1"/>
  <c r="V21" i="11" s="1"/>
  <c r="W50" i="1"/>
  <c r="W21" i="11" s="1"/>
  <c r="X50" i="1"/>
  <c r="X21" i="11" s="1"/>
  <c r="Y50" i="1"/>
  <c r="Y21" i="11" s="1"/>
  <c r="Z50" i="1"/>
  <c r="Z21" i="11" s="1"/>
  <c r="AA50" i="1"/>
  <c r="AA21" i="11" s="1"/>
  <c r="AB50" i="1"/>
  <c r="AB21" i="11" s="1"/>
  <c r="AC50" i="1"/>
  <c r="AC21" i="11" s="1"/>
  <c r="AD50" i="1"/>
  <c r="AD21" i="11" s="1"/>
  <c r="E51" i="1"/>
  <c r="E22" i="11" s="1"/>
  <c r="F51" i="1"/>
  <c r="F22" i="11" s="1"/>
  <c r="G51" i="1"/>
  <c r="G22" i="11" s="1"/>
  <c r="H51" i="1"/>
  <c r="H22" i="11" s="1"/>
  <c r="I51" i="1"/>
  <c r="I22" i="11" s="1"/>
  <c r="J51" i="1"/>
  <c r="J22" i="11" s="1"/>
  <c r="K51" i="1"/>
  <c r="K22" i="11" s="1"/>
  <c r="L51" i="1"/>
  <c r="L22" i="11" s="1"/>
  <c r="M51" i="1"/>
  <c r="M22" i="11" s="1"/>
  <c r="N51" i="1"/>
  <c r="N22" i="11" s="1"/>
  <c r="O51" i="1"/>
  <c r="O22" i="11" s="1"/>
  <c r="P51" i="1"/>
  <c r="P22" i="11" s="1"/>
  <c r="Q51" i="1"/>
  <c r="Q22" i="11" s="1"/>
  <c r="R51" i="1"/>
  <c r="R22" i="11" s="1"/>
  <c r="S51" i="1"/>
  <c r="S22" i="11" s="1"/>
  <c r="T51" i="1"/>
  <c r="T22" i="11" s="1"/>
  <c r="U51" i="1"/>
  <c r="U22" i="11" s="1"/>
  <c r="V51" i="1"/>
  <c r="V22" i="11" s="1"/>
  <c r="W51" i="1"/>
  <c r="W22" i="11" s="1"/>
  <c r="X51" i="1"/>
  <c r="X22" i="11" s="1"/>
  <c r="Y51" i="1"/>
  <c r="Y22" i="11" s="1"/>
  <c r="Z51" i="1"/>
  <c r="Z22" i="11" s="1"/>
  <c r="AA51" i="1"/>
  <c r="AA22" i="11" s="1"/>
  <c r="AB51" i="1"/>
  <c r="AB22" i="11" s="1"/>
  <c r="AC51" i="1"/>
  <c r="AC22" i="11" s="1"/>
  <c r="AD51" i="1"/>
  <c r="AD22" i="11" s="1"/>
  <c r="E52" i="1"/>
  <c r="E23" i="11" s="1"/>
  <c r="F52" i="1"/>
  <c r="F23" i="11" s="1"/>
  <c r="G52" i="1"/>
  <c r="G23" i="11" s="1"/>
  <c r="H52" i="1"/>
  <c r="H23" i="11" s="1"/>
  <c r="I52" i="1"/>
  <c r="I23" i="11" s="1"/>
  <c r="J52" i="1"/>
  <c r="J23" i="11" s="1"/>
  <c r="K52" i="1"/>
  <c r="K23" i="11" s="1"/>
  <c r="L52" i="1"/>
  <c r="L23" i="11" s="1"/>
  <c r="M52" i="1"/>
  <c r="M23" i="11" s="1"/>
  <c r="N52" i="1"/>
  <c r="N23" i="11" s="1"/>
  <c r="O52" i="1"/>
  <c r="O23" i="11" s="1"/>
  <c r="P52" i="1"/>
  <c r="P23" i="11" s="1"/>
  <c r="Q52" i="1"/>
  <c r="Q23" i="11" s="1"/>
  <c r="R52" i="1"/>
  <c r="R23" i="11" s="1"/>
  <c r="S52" i="1"/>
  <c r="S23" i="11" s="1"/>
  <c r="T52" i="1"/>
  <c r="T23" i="11" s="1"/>
  <c r="U52" i="1"/>
  <c r="U23" i="11" s="1"/>
  <c r="V52" i="1"/>
  <c r="V23" i="11" s="1"/>
  <c r="W52" i="1"/>
  <c r="W23" i="11" s="1"/>
  <c r="X52" i="1"/>
  <c r="X23" i="11" s="1"/>
  <c r="Y52" i="1"/>
  <c r="Y23" i="11" s="1"/>
  <c r="Z52" i="1"/>
  <c r="Z23" i="11" s="1"/>
  <c r="AA52" i="1"/>
  <c r="AA23" i="11" s="1"/>
  <c r="AB52" i="1"/>
  <c r="AB23" i="11" s="1"/>
  <c r="AC52" i="1"/>
  <c r="AC23" i="11" s="1"/>
  <c r="AD52" i="1"/>
  <c r="AD23" i="11" s="1"/>
  <c r="E53" i="1"/>
  <c r="E24" i="11" s="1"/>
  <c r="F53" i="1"/>
  <c r="F24" i="11" s="1"/>
  <c r="G53" i="1"/>
  <c r="G24" i="11" s="1"/>
  <c r="H53" i="1"/>
  <c r="H24" i="11" s="1"/>
  <c r="I53" i="1"/>
  <c r="I24" i="11" s="1"/>
  <c r="J53" i="1"/>
  <c r="J24" i="11" s="1"/>
  <c r="K53" i="1"/>
  <c r="K24" i="11" s="1"/>
  <c r="L53" i="1"/>
  <c r="L24" i="11" s="1"/>
  <c r="M53" i="1"/>
  <c r="M24" i="11" s="1"/>
  <c r="N53" i="1"/>
  <c r="N24" i="11" s="1"/>
  <c r="O53" i="1"/>
  <c r="O24" i="11" s="1"/>
  <c r="P53" i="1"/>
  <c r="P24" i="11" s="1"/>
  <c r="Q53" i="1"/>
  <c r="Q24" i="11" s="1"/>
  <c r="R53" i="1"/>
  <c r="R24" i="11" s="1"/>
  <c r="S53" i="1"/>
  <c r="S24" i="11" s="1"/>
  <c r="T53" i="1"/>
  <c r="T24" i="11" s="1"/>
  <c r="U53" i="1"/>
  <c r="U24" i="11" s="1"/>
  <c r="V53" i="1"/>
  <c r="V24" i="11" s="1"/>
  <c r="W53" i="1"/>
  <c r="W24" i="11" s="1"/>
  <c r="X53" i="1"/>
  <c r="X24" i="11" s="1"/>
  <c r="Y53" i="1"/>
  <c r="Y24" i="11" s="1"/>
  <c r="Z53" i="1"/>
  <c r="Z24" i="11" s="1"/>
  <c r="AA53" i="1"/>
  <c r="AA24" i="11" s="1"/>
  <c r="AB53" i="1"/>
  <c r="AB24" i="11" s="1"/>
  <c r="AC53" i="1"/>
  <c r="AC24" i="11" s="1"/>
  <c r="AD53" i="1"/>
  <c r="AD24" i="11" s="1"/>
  <c r="E54" i="1"/>
  <c r="E25" i="11" s="1"/>
  <c r="F54" i="1"/>
  <c r="F25" i="11" s="1"/>
  <c r="G54" i="1"/>
  <c r="G25" i="11" s="1"/>
  <c r="H54" i="1"/>
  <c r="H25" i="11" s="1"/>
  <c r="I54" i="1"/>
  <c r="J54" i="1"/>
  <c r="J25" i="11" s="1"/>
  <c r="K54" i="1"/>
  <c r="K25" i="11" s="1"/>
  <c r="L54" i="1"/>
  <c r="L25" i="11" s="1"/>
  <c r="M54" i="1"/>
  <c r="M25" i="11" s="1"/>
  <c r="N54" i="1"/>
  <c r="N25" i="11" s="1"/>
  <c r="O54" i="1"/>
  <c r="P54" i="1"/>
  <c r="P25" i="11" s="1"/>
  <c r="Q54" i="1"/>
  <c r="Q25" i="11" s="1"/>
  <c r="R54" i="1"/>
  <c r="R25" i="11" s="1"/>
  <c r="S54" i="1"/>
  <c r="S25" i="11" s="1"/>
  <c r="T54" i="1"/>
  <c r="T25" i="11" s="1"/>
  <c r="U54" i="1"/>
  <c r="V54" i="1"/>
  <c r="W54" i="1"/>
  <c r="W25" i="11" s="1"/>
  <c r="X54" i="1"/>
  <c r="X25" i="11" s="1"/>
  <c r="Y54" i="1"/>
  <c r="Y25" i="11" s="1"/>
  <c r="Z54" i="1"/>
  <c r="Z25" i="11" s="1"/>
  <c r="AA54" i="1"/>
  <c r="AA25" i="11" s="1"/>
  <c r="AB54" i="1"/>
  <c r="AC54" i="1"/>
  <c r="AC25" i="11" s="1"/>
  <c r="AD54" i="1"/>
  <c r="AD25" i="11" s="1"/>
  <c r="E55" i="1"/>
  <c r="F55" i="1"/>
  <c r="F26" i="11" s="1"/>
  <c r="G55" i="1"/>
  <c r="H55" i="1"/>
  <c r="H26" i="11" s="1"/>
  <c r="I55" i="1"/>
  <c r="J55" i="1"/>
  <c r="K55" i="1"/>
  <c r="K26" i="11" s="1"/>
  <c r="L55" i="1"/>
  <c r="L26" i="11" s="1"/>
  <c r="M55" i="1"/>
  <c r="N55" i="1"/>
  <c r="N26" i="11" s="1"/>
  <c r="O55" i="1"/>
  <c r="O26" i="11" s="1"/>
  <c r="P55" i="1"/>
  <c r="P26" i="11" s="1"/>
  <c r="Q55" i="1"/>
  <c r="Q26" i="11" s="1"/>
  <c r="R55" i="1"/>
  <c r="R26" i="11" s="1"/>
  <c r="S55" i="1"/>
  <c r="S26" i="11" s="1"/>
  <c r="T55" i="1"/>
  <c r="T26" i="11" s="1"/>
  <c r="U55" i="1"/>
  <c r="V55" i="1"/>
  <c r="W55" i="1"/>
  <c r="W26" i="11" s="1"/>
  <c r="X55" i="1"/>
  <c r="X26" i="11" s="1"/>
  <c r="Y55" i="1"/>
  <c r="Y26" i="11" s="1"/>
  <c r="Z55" i="1"/>
  <c r="Z26" i="11" s="1"/>
  <c r="AA55" i="1"/>
  <c r="AA26" i="11" s="1"/>
  <c r="AB55" i="1"/>
  <c r="AC55" i="1"/>
  <c r="AC26" i="11" s="1"/>
  <c r="AD55" i="1"/>
  <c r="AD26" i="11" s="1"/>
  <c r="E56" i="1"/>
  <c r="F56" i="1"/>
  <c r="F27" i="11" s="1"/>
  <c r="G56" i="1"/>
  <c r="G27" i="11" s="1"/>
  <c r="H56" i="1"/>
  <c r="H27" i="11" s="1"/>
  <c r="I56" i="1"/>
  <c r="J56" i="1"/>
  <c r="J27" i="11" s="1"/>
  <c r="K56" i="1"/>
  <c r="K27" i="11" s="1"/>
  <c r="L56" i="1"/>
  <c r="L27" i="11" s="1"/>
  <c r="M56" i="1"/>
  <c r="M27" i="11" s="1"/>
  <c r="N56" i="1"/>
  <c r="N27" i="11" s="1"/>
  <c r="O56" i="1"/>
  <c r="O27" i="11" s="1"/>
  <c r="P56" i="1"/>
  <c r="P27" i="11" s="1"/>
  <c r="Q56" i="1"/>
  <c r="Q27" i="11" s="1"/>
  <c r="R56" i="1"/>
  <c r="R27" i="11" s="1"/>
  <c r="S56" i="1"/>
  <c r="S27" i="11" s="1"/>
  <c r="T56" i="1"/>
  <c r="T27" i="11" s="1"/>
  <c r="U56" i="1"/>
  <c r="U27" i="11" s="1"/>
  <c r="V56" i="1"/>
  <c r="V27" i="11" s="1"/>
  <c r="W56" i="1"/>
  <c r="W27" i="11" s="1"/>
  <c r="X56" i="1"/>
  <c r="X27" i="11" s="1"/>
  <c r="Y56" i="1"/>
  <c r="Y27" i="11" s="1"/>
  <c r="Z56" i="1"/>
  <c r="Z27" i="11" s="1"/>
  <c r="AA56" i="1"/>
  <c r="AA27" i="11" s="1"/>
  <c r="AB56" i="1"/>
  <c r="AB27" i="11" s="1"/>
  <c r="AC56" i="1"/>
  <c r="AC27" i="11" s="1"/>
  <c r="AD56" i="1"/>
  <c r="AD27" i="11" s="1"/>
  <c r="E57" i="1"/>
  <c r="E28" i="11" s="1"/>
  <c r="F57" i="1"/>
  <c r="F28" i="11" s="1"/>
  <c r="G57" i="1"/>
  <c r="G28" i="11" s="1"/>
  <c r="H57" i="1"/>
  <c r="H28" i="11" s="1"/>
  <c r="I57" i="1"/>
  <c r="I28" i="11" s="1"/>
  <c r="J57" i="1"/>
  <c r="J28" i="11" s="1"/>
  <c r="K57" i="1"/>
  <c r="K28" i="11" s="1"/>
  <c r="L57" i="1"/>
  <c r="L28" i="11" s="1"/>
  <c r="M57" i="1"/>
  <c r="M28" i="11" s="1"/>
  <c r="N57" i="1"/>
  <c r="N28" i="11" s="1"/>
  <c r="O57" i="1"/>
  <c r="O28" i="11" s="1"/>
  <c r="P57" i="1"/>
  <c r="P28" i="11" s="1"/>
  <c r="Q57" i="1"/>
  <c r="Q28" i="11" s="1"/>
  <c r="R57" i="1"/>
  <c r="R28" i="11" s="1"/>
  <c r="S57" i="1"/>
  <c r="S28" i="11" s="1"/>
  <c r="T57" i="1"/>
  <c r="T28" i="11" s="1"/>
  <c r="U57" i="1"/>
  <c r="U28" i="11" s="1"/>
  <c r="V57" i="1"/>
  <c r="V28" i="11" s="1"/>
  <c r="W57" i="1"/>
  <c r="W28" i="11" s="1"/>
  <c r="X57" i="1"/>
  <c r="X28" i="11" s="1"/>
  <c r="Y57" i="1"/>
  <c r="Y28" i="11" s="1"/>
  <c r="Z57" i="1"/>
  <c r="Z28" i="11" s="1"/>
  <c r="AA57" i="1"/>
  <c r="AA28" i="11" s="1"/>
  <c r="AB57" i="1"/>
  <c r="AB28" i="11" s="1"/>
  <c r="AC57" i="1"/>
  <c r="AC28" i="11" s="1"/>
  <c r="AD57" i="1"/>
  <c r="AD28" i="11" s="1"/>
  <c r="E58" i="1"/>
  <c r="E29" i="11" s="1"/>
  <c r="F58" i="1"/>
  <c r="F29" i="11" s="1"/>
  <c r="G58" i="1"/>
  <c r="G29" i="11" s="1"/>
  <c r="H58" i="1"/>
  <c r="H29" i="11" s="1"/>
  <c r="I58" i="1"/>
  <c r="I29" i="11" s="1"/>
  <c r="J58" i="1"/>
  <c r="J29" i="11" s="1"/>
  <c r="K58" i="1"/>
  <c r="K29" i="11" s="1"/>
  <c r="L58" i="1"/>
  <c r="L29" i="11" s="1"/>
  <c r="M58" i="1"/>
  <c r="M29" i="11" s="1"/>
  <c r="N58" i="1"/>
  <c r="N29" i="11" s="1"/>
  <c r="O58" i="1"/>
  <c r="O29" i="11" s="1"/>
  <c r="P58" i="1"/>
  <c r="P29" i="11" s="1"/>
  <c r="Q58" i="1"/>
  <c r="Q29" i="11" s="1"/>
  <c r="R58" i="1"/>
  <c r="R29" i="11" s="1"/>
  <c r="S58" i="1"/>
  <c r="S29" i="11" s="1"/>
  <c r="T58" i="1"/>
  <c r="T29" i="11" s="1"/>
  <c r="U58" i="1"/>
  <c r="U29" i="11" s="1"/>
  <c r="V58" i="1"/>
  <c r="W58" i="1"/>
  <c r="W29" i="11" s="1"/>
  <c r="X58" i="1"/>
  <c r="X29" i="11" s="1"/>
  <c r="Y58" i="1"/>
  <c r="Y29" i="11" s="1"/>
  <c r="Z58" i="1"/>
  <c r="Z29" i="11" s="1"/>
  <c r="AA58" i="1"/>
  <c r="AA29" i="11" s="1"/>
  <c r="AB58" i="1"/>
  <c r="AB29" i="11" s="1"/>
  <c r="AC58" i="1"/>
  <c r="AC29" i="11" s="1"/>
  <c r="AD58" i="1"/>
  <c r="AD29" i="11" s="1"/>
  <c r="E59" i="1"/>
  <c r="E30" i="11" s="1"/>
  <c r="F59" i="1"/>
  <c r="F30" i="11" s="1"/>
  <c r="G59" i="1"/>
  <c r="G30" i="11" s="1"/>
  <c r="H59" i="1"/>
  <c r="H30" i="11" s="1"/>
  <c r="I59" i="1"/>
  <c r="I30" i="11" s="1"/>
  <c r="J59" i="1"/>
  <c r="J30" i="11" s="1"/>
  <c r="K59" i="1"/>
  <c r="K30" i="11" s="1"/>
  <c r="L59" i="1"/>
  <c r="L30" i="11" s="1"/>
  <c r="M59" i="1"/>
  <c r="M30" i="11" s="1"/>
  <c r="N59" i="1"/>
  <c r="N30" i="11" s="1"/>
  <c r="O59" i="1"/>
  <c r="O30" i="11" s="1"/>
  <c r="P59" i="1"/>
  <c r="P30" i="11" s="1"/>
  <c r="Q59" i="1"/>
  <c r="Q30" i="11" s="1"/>
  <c r="R59" i="1"/>
  <c r="R30" i="11" s="1"/>
  <c r="S59" i="1"/>
  <c r="S30" i="11" s="1"/>
  <c r="T59" i="1"/>
  <c r="T30" i="11" s="1"/>
  <c r="U59" i="1"/>
  <c r="U30" i="11" s="1"/>
  <c r="V59" i="1"/>
  <c r="V30" i="11" s="1"/>
  <c r="W59" i="1"/>
  <c r="W30" i="11" s="1"/>
  <c r="X59" i="1"/>
  <c r="X30" i="11" s="1"/>
  <c r="Y59" i="1"/>
  <c r="Y30" i="11" s="1"/>
  <c r="Z59" i="1"/>
  <c r="Z30" i="11" s="1"/>
  <c r="AA59" i="1"/>
  <c r="AA30" i="11" s="1"/>
  <c r="AB59" i="1"/>
  <c r="AB30" i="11" s="1"/>
  <c r="AC59" i="1"/>
  <c r="AC30" i="11" s="1"/>
  <c r="AD59" i="1"/>
  <c r="AD30" i="11" s="1"/>
  <c r="E60" i="1"/>
  <c r="E31" i="11" s="1"/>
  <c r="F60" i="1"/>
  <c r="F31" i="11" s="1"/>
  <c r="G60" i="1"/>
  <c r="G31" i="11" s="1"/>
  <c r="H60" i="1"/>
  <c r="H31" i="11" s="1"/>
  <c r="I60" i="1"/>
  <c r="I31" i="11" s="1"/>
  <c r="J60" i="1"/>
  <c r="J31" i="11" s="1"/>
  <c r="K60" i="1"/>
  <c r="K31" i="11" s="1"/>
  <c r="L60" i="1"/>
  <c r="L31" i="11" s="1"/>
  <c r="M60" i="1"/>
  <c r="M31" i="11" s="1"/>
  <c r="N60" i="1"/>
  <c r="N31" i="11" s="1"/>
  <c r="O60" i="1"/>
  <c r="O31" i="11" s="1"/>
  <c r="P60" i="1"/>
  <c r="P31" i="11" s="1"/>
  <c r="Q60" i="1"/>
  <c r="Q31" i="11" s="1"/>
  <c r="R60" i="1"/>
  <c r="R31" i="11" s="1"/>
  <c r="S60" i="1"/>
  <c r="S31" i="11" s="1"/>
  <c r="T60" i="1"/>
  <c r="T31" i="11" s="1"/>
  <c r="U60" i="1"/>
  <c r="U31" i="11" s="1"/>
  <c r="V60" i="1"/>
  <c r="V31" i="11" s="1"/>
  <c r="W60" i="1"/>
  <c r="W31" i="11" s="1"/>
  <c r="X60" i="1"/>
  <c r="X31" i="11" s="1"/>
  <c r="Y60" i="1"/>
  <c r="Y31" i="11" s="1"/>
  <c r="Z60" i="1"/>
  <c r="Z31" i="11" s="1"/>
  <c r="AA60" i="1"/>
  <c r="AA31" i="11" s="1"/>
  <c r="AB60" i="1"/>
  <c r="AC60" i="1"/>
  <c r="AC31" i="11" s="1"/>
  <c r="AD60" i="1"/>
  <c r="AD31" i="11" s="1"/>
  <c r="E61" i="1"/>
  <c r="E32" i="11" s="1"/>
  <c r="F61" i="1"/>
  <c r="F32" i="11" s="1"/>
  <c r="G61" i="1"/>
  <c r="G32" i="11" s="1"/>
  <c r="H61" i="1"/>
  <c r="H32" i="11" s="1"/>
  <c r="I61" i="1"/>
  <c r="I32" i="11" s="1"/>
  <c r="J61" i="1"/>
  <c r="J32" i="11" s="1"/>
  <c r="K61" i="1"/>
  <c r="K32" i="11" s="1"/>
  <c r="L61" i="1"/>
  <c r="L32" i="11" s="1"/>
  <c r="M61" i="1"/>
  <c r="M32" i="11" s="1"/>
  <c r="N61" i="1"/>
  <c r="N32" i="11" s="1"/>
  <c r="O61" i="1"/>
  <c r="O32" i="11" s="1"/>
  <c r="P61" i="1"/>
  <c r="P32" i="11" s="1"/>
  <c r="Q61" i="1"/>
  <c r="Q32" i="11" s="1"/>
  <c r="R61" i="1"/>
  <c r="R32" i="11" s="1"/>
  <c r="S61" i="1"/>
  <c r="S32" i="11" s="1"/>
  <c r="T61" i="1"/>
  <c r="T32" i="11" s="1"/>
  <c r="U61" i="1"/>
  <c r="U32" i="11" s="1"/>
  <c r="V61" i="1"/>
  <c r="V32" i="11" s="1"/>
  <c r="W61" i="1"/>
  <c r="W32" i="11" s="1"/>
  <c r="X61" i="1"/>
  <c r="X32" i="11" s="1"/>
  <c r="Y61" i="1"/>
  <c r="Y32" i="11" s="1"/>
  <c r="Z61" i="1"/>
  <c r="Z32" i="11" s="1"/>
  <c r="AA61" i="1"/>
  <c r="AA32" i="11" s="1"/>
  <c r="AB61" i="1"/>
  <c r="AB32" i="11" s="1"/>
  <c r="AC61" i="1"/>
  <c r="AC32" i="11" s="1"/>
  <c r="AD61" i="1"/>
  <c r="AD32" i="11" s="1"/>
  <c r="E62" i="1"/>
  <c r="E33" i="11" s="1"/>
  <c r="F62" i="1"/>
  <c r="F33" i="11" s="1"/>
  <c r="G62" i="1"/>
  <c r="G33" i="11" s="1"/>
  <c r="H62" i="1"/>
  <c r="H33" i="11" s="1"/>
  <c r="I62" i="1"/>
  <c r="I33" i="11" s="1"/>
  <c r="J62" i="1"/>
  <c r="J33" i="11" s="1"/>
  <c r="K62" i="1"/>
  <c r="K33" i="11" s="1"/>
  <c r="L62" i="1"/>
  <c r="L33" i="11" s="1"/>
  <c r="M62" i="1"/>
  <c r="M33" i="11" s="1"/>
  <c r="N62" i="1"/>
  <c r="N33" i="11" s="1"/>
  <c r="O62" i="1"/>
  <c r="O33" i="11" s="1"/>
  <c r="P62" i="1"/>
  <c r="P33" i="11" s="1"/>
  <c r="Q62" i="1"/>
  <c r="Q33" i="11" s="1"/>
  <c r="R62" i="1"/>
  <c r="R33" i="11" s="1"/>
  <c r="S62" i="1"/>
  <c r="S33" i="11" s="1"/>
  <c r="T62" i="1"/>
  <c r="T33" i="11" s="1"/>
  <c r="U62" i="1"/>
  <c r="U33" i="11" s="1"/>
  <c r="V62" i="1"/>
  <c r="V33" i="11" s="1"/>
  <c r="W62" i="1"/>
  <c r="W33" i="11" s="1"/>
  <c r="X62" i="1"/>
  <c r="X33" i="11" s="1"/>
  <c r="Y62" i="1"/>
  <c r="Y33" i="11" s="1"/>
  <c r="Z62" i="1"/>
  <c r="Z33" i="11" s="1"/>
  <c r="AA62" i="1"/>
  <c r="AA33" i="11" s="1"/>
  <c r="AB62" i="1"/>
  <c r="AB33" i="11" s="1"/>
  <c r="AC62" i="1"/>
  <c r="AC33" i="11" s="1"/>
  <c r="AD62" i="1"/>
  <c r="AD33" i="11" s="1"/>
  <c r="E63" i="1"/>
  <c r="E34" i="11" s="1"/>
  <c r="F63" i="1"/>
  <c r="F34" i="11" s="1"/>
  <c r="G63" i="1"/>
  <c r="G34" i="11" s="1"/>
  <c r="H63" i="1"/>
  <c r="H34" i="11" s="1"/>
  <c r="I63" i="1"/>
  <c r="J63" i="1"/>
  <c r="J34" i="11" s="1"/>
  <c r="K63" i="1"/>
  <c r="K34" i="11" s="1"/>
  <c r="L63" i="1"/>
  <c r="L34" i="11" s="1"/>
  <c r="M63" i="1"/>
  <c r="N63" i="1"/>
  <c r="N34" i="11" s="1"/>
  <c r="O63" i="1"/>
  <c r="O34" i="11" s="1"/>
  <c r="P63" i="1"/>
  <c r="P34" i="11" s="1"/>
  <c r="Q63" i="1"/>
  <c r="Q34" i="11" s="1"/>
  <c r="R63" i="1"/>
  <c r="R34" i="11" s="1"/>
  <c r="S63" i="1"/>
  <c r="S34" i="11" s="1"/>
  <c r="T63" i="1"/>
  <c r="T34" i="11" s="1"/>
  <c r="U63" i="1"/>
  <c r="U34" i="11" s="1"/>
  <c r="V63" i="1"/>
  <c r="V34" i="11" s="1"/>
  <c r="W63" i="1"/>
  <c r="W34" i="11" s="1"/>
  <c r="X63" i="1"/>
  <c r="X34" i="11" s="1"/>
  <c r="Y63" i="1"/>
  <c r="Y34" i="11" s="1"/>
  <c r="Z63" i="1"/>
  <c r="Z34" i="11" s="1"/>
  <c r="AA63" i="1"/>
  <c r="AA34" i="11" s="1"/>
  <c r="AB63" i="1"/>
  <c r="AB34" i="11" s="1"/>
  <c r="AC63" i="1"/>
  <c r="AC34" i="11" s="1"/>
  <c r="AD63" i="1"/>
  <c r="AD34" i="11" s="1"/>
  <c r="E64" i="1"/>
  <c r="F64" i="1"/>
  <c r="F35" i="11" s="1"/>
  <c r="G64" i="1"/>
  <c r="G35" i="11" s="1"/>
  <c r="H64" i="1"/>
  <c r="H35" i="11" s="1"/>
  <c r="I64" i="1"/>
  <c r="J64" i="1"/>
  <c r="J35" i="11" s="1"/>
  <c r="K64" i="1"/>
  <c r="K35" i="11" s="1"/>
  <c r="L64" i="1"/>
  <c r="L35" i="11" s="1"/>
  <c r="M64" i="1"/>
  <c r="M35" i="11" s="1"/>
  <c r="N64" i="1"/>
  <c r="N35" i="11" s="1"/>
  <c r="O64" i="1"/>
  <c r="O35" i="11" s="1"/>
  <c r="P64" i="1"/>
  <c r="P35" i="11" s="1"/>
  <c r="Q64" i="1"/>
  <c r="Q35" i="11" s="1"/>
  <c r="R64" i="1"/>
  <c r="R35" i="11" s="1"/>
  <c r="S64" i="1"/>
  <c r="T64" i="1"/>
  <c r="T35" i="11" s="1"/>
  <c r="U64" i="1"/>
  <c r="V64" i="1"/>
  <c r="W64" i="1"/>
  <c r="X64" i="1"/>
  <c r="Y64" i="1"/>
  <c r="Z64" i="1"/>
  <c r="AA64" i="1"/>
  <c r="AB64" i="1"/>
  <c r="AC64" i="1"/>
  <c r="AD64" i="1"/>
  <c r="E65" i="1"/>
  <c r="F65" i="1"/>
  <c r="F36" i="11" s="1"/>
  <c r="G65" i="1"/>
  <c r="G36" i="11" s="1"/>
  <c r="H65" i="1"/>
  <c r="H36" i="11" s="1"/>
  <c r="I65" i="1"/>
  <c r="J65" i="1"/>
  <c r="K65" i="1"/>
  <c r="K36" i="11" s="1"/>
  <c r="L65" i="1"/>
  <c r="L36" i="11" s="1"/>
  <c r="M65" i="1"/>
  <c r="M36" i="11" s="1"/>
  <c r="N65" i="1"/>
  <c r="N36" i="11" s="1"/>
  <c r="O65" i="1"/>
  <c r="O36" i="11" s="1"/>
  <c r="P65" i="1"/>
  <c r="P36" i="11" s="1"/>
  <c r="Q65" i="1"/>
  <c r="Q36" i="11" s="1"/>
  <c r="R65" i="1"/>
  <c r="R36" i="11" s="1"/>
  <c r="S65" i="1"/>
  <c r="T65" i="1"/>
  <c r="T36" i="11" s="1"/>
  <c r="U65" i="1"/>
  <c r="V65" i="1"/>
  <c r="W65" i="1"/>
  <c r="W36" i="11" s="1"/>
  <c r="X65" i="1"/>
  <c r="X36" i="11" s="1"/>
  <c r="Y65" i="1"/>
  <c r="Y36" i="11" s="1"/>
  <c r="Z65" i="1"/>
  <c r="Z36" i="11" s="1"/>
  <c r="AA65" i="1"/>
  <c r="AA36" i="11" s="1"/>
  <c r="AB65" i="1"/>
  <c r="AB36" i="11" s="1"/>
  <c r="AC65" i="1"/>
  <c r="AC36" i="11" s="1"/>
  <c r="AD65" i="1"/>
  <c r="AD36" i="11" s="1"/>
  <c r="E66" i="1"/>
  <c r="E37" i="11" s="1"/>
  <c r="F66" i="1"/>
  <c r="F37" i="11" s="1"/>
  <c r="G66" i="1"/>
  <c r="G37" i="11" s="1"/>
  <c r="H66" i="1"/>
  <c r="H37" i="11" s="1"/>
  <c r="I66" i="1"/>
  <c r="J66" i="1"/>
  <c r="J37" i="11" s="1"/>
  <c r="K66" i="1"/>
  <c r="K37" i="11" s="1"/>
  <c r="L66" i="1"/>
  <c r="L37" i="11" s="1"/>
  <c r="M66" i="1"/>
  <c r="M37" i="11" s="1"/>
  <c r="N66" i="1"/>
  <c r="N37" i="11" s="1"/>
  <c r="O66" i="1"/>
  <c r="O37" i="11" s="1"/>
  <c r="P66" i="1"/>
  <c r="P37" i="11" s="1"/>
  <c r="Q66" i="1"/>
  <c r="Q37" i="11" s="1"/>
  <c r="R66" i="1"/>
  <c r="R37" i="11" s="1"/>
  <c r="S66" i="1"/>
  <c r="S37" i="11" s="1"/>
  <c r="T66" i="1"/>
  <c r="T37" i="11" s="1"/>
  <c r="U66" i="1"/>
  <c r="U37" i="11" s="1"/>
  <c r="V66" i="1"/>
  <c r="W66" i="1"/>
  <c r="W37" i="11" s="1"/>
  <c r="X66" i="1"/>
  <c r="X37" i="11" s="1"/>
  <c r="Y66" i="1"/>
  <c r="Y37" i="11" s="1"/>
  <c r="Z66" i="1"/>
  <c r="Z37" i="11" s="1"/>
  <c r="AA66" i="1"/>
  <c r="AA37" i="11" s="1"/>
  <c r="AB66" i="1"/>
  <c r="AB37" i="11" s="1"/>
  <c r="AC66" i="1"/>
  <c r="AC37" i="11" s="1"/>
  <c r="AD66" i="1"/>
  <c r="AD37" i="11" s="1"/>
  <c r="E67" i="1"/>
  <c r="F67" i="1"/>
  <c r="F38" i="11" s="1"/>
  <c r="G67" i="1"/>
  <c r="G38" i="11" s="1"/>
  <c r="H67" i="1"/>
  <c r="H38" i="11" s="1"/>
  <c r="I67" i="1"/>
  <c r="I38" i="11" s="1"/>
  <c r="J67" i="1"/>
  <c r="J38" i="11" s="1"/>
  <c r="K67" i="1"/>
  <c r="K38" i="11" s="1"/>
  <c r="L67" i="1"/>
  <c r="L38" i="11" s="1"/>
  <c r="M67" i="1"/>
  <c r="M38" i="11" s="1"/>
  <c r="N67" i="1"/>
  <c r="N38" i="11" s="1"/>
  <c r="O67" i="1"/>
  <c r="O38" i="11" s="1"/>
  <c r="P67" i="1"/>
  <c r="P38" i="11" s="1"/>
  <c r="Q67" i="1"/>
  <c r="Q38" i="11" s="1"/>
  <c r="R67" i="1"/>
  <c r="R38" i="11" s="1"/>
  <c r="S67" i="1"/>
  <c r="T67" i="1"/>
  <c r="T38" i="11" s="1"/>
  <c r="U67" i="1"/>
  <c r="V67" i="1"/>
  <c r="V38" i="11" s="1"/>
  <c r="W67" i="1"/>
  <c r="W38" i="11" s="1"/>
  <c r="X67" i="1"/>
  <c r="X38" i="11" s="1"/>
  <c r="Y67" i="1"/>
  <c r="Y38" i="11" s="1"/>
  <c r="Z67" i="1"/>
  <c r="Z38" i="11" s="1"/>
  <c r="AA67" i="1"/>
  <c r="AA38" i="11" s="1"/>
  <c r="AB67" i="1"/>
  <c r="AB38" i="11" s="1"/>
  <c r="AC67" i="1"/>
  <c r="AC38" i="11" s="1"/>
  <c r="AD67" i="1"/>
  <c r="AD38" i="11" s="1"/>
  <c r="F37" i="1"/>
  <c r="F8" i="11" s="1"/>
  <c r="G37" i="1"/>
  <c r="G8" i="11" s="1"/>
  <c r="H37" i="1"/>
  <c r="H8" i="11" s="1"/>
  <c r="I37" i="1"/>
  <c r="J37" i="1"/>
  <c r="J8" i="11" s="1"/>
  <c r="K37" i="1"/>
  <c r="K8" i="11" s="1"/>
  <c r="L37" i="1"/>
  <c r="L8" i="11" s="1"/>
  <c r="M37" i="1"/>
  <c r="N37" i="1"/>
  <c r="N8" i="11" s="1"/>
  <c r="O37" i="1"/>
  <c r="O8" i="11" s="1"/>
  <c r="P37" i="1"/>
  <c r="P8" i="11" s="1"/>
  <c r="Q37" i="1"/>
  <c r="Q8" i="11" s="1"/>
  <c r="R37" i="1"/>
  <c r="R8" i="11" s="1"/>
  <c r="S37" i="1"/>
  <c r="S8" i="11" s="1"/>
  <c r="T37" i="1"/>
  <c r="T8" i="11" s="1"/>
  <c r="U37" i="1"/>
  <c r="V37" i="1"/>
  <c r="W37" i="1"/>
  <c r="X37" i="1"/>
  <c r="Y37" i="1"/>
  <c r="Z37" i="1"/>
  <c r="AA37" i="1"/>
  <c r="AB37" i="1"/>
  <c r="AC37" i="1"/>
  <c r="AD37" i="1"/>
  <c r="E28" i="10"/>
  <c r="E28" i="12" s="1"/>
  <c r="F28" i="10"/>
  <c r="F28" i="12" s="1"/>
  <c r="G28" i="10"/>
  <c r="G28" i="12" s="1"/>
  <c r="H28" i="10"/>
  <c r="I28" i="10"/>
  <c r="I28" i="12" s="1"/>
  <c r="J28" i="10"/>
  <c r="J28" i="12" s="1"/>
  <c r="K28" i="10"/>
  <c r="K28" i="12" s="1"/>
  <c r="L28" i="10"/>
  <c r="L28" i="12" s="1"/>
  <c r="M28" i="10"/>
  <c r="M28" i="12" s="1"/>
  <c r="N28" i="10"/>
  <c r="N28" i="12" s="1"/>
  <c r="O28" i="10"/>
  <c r="P28" i="10"/>
  <c r="P28" i="12" s="1"/>
  <c r="Q28" i="10"/>
  <c r="Q28" i="12" s="1"/>
  <c r="R28" i="10"/>
  <c r="R28" i="12" s="1"/>
  <c r="S28" i="10"/>
  <c r="T28" i="10"/>
  <c r="U28" i="10"/>
  <c r="U28" i="12" s="1"/>
  <c r="V28" i="10"/>
  <c r="V28" i="12" s="1"/>
  <c r="W28" i="10"/>
  <c r="X28" i="10"/>
  <c r="Y28" i="10"/>
  <c r="Y28" i="12" s="1"/>
  <c r="Z28" i="10"/>
  <c r="Z28" i="12" s="1"/>
  <c r="AA28" i="10"/>
  <c r="AB28" i="10"/>
  <c r="AB28" i="12" s="1"/>
  <c r="AC28" i="10"/>
  <c r="AD28" i="10"/>
  <c r="E29" i="10"/>
  <c r="E29" i="12" s="1"/>
  <c r="F29" i="10"/>
  <c r="F29" i="12" s="1"/>
  <c r="G29" i="10"/>
  <c r="G29" i="12" s="1"/>
  <c r="H29" i="10"/>
  <c r="H29" i="12" s="1"/>
  <c r="I29" i="10"/>
  <c r="I29" i="12" s="1"/>
  <c r="J29" i="10"/>
  <c r="J29" i="12" s="1"/>
  <c r="K29" i="10"/>
  <c r="K29" i="12" s="1"/>
  <c r="L29" i="10"/>
  <c r="L29" i="12" s="1"/>
  <c r="M29" i="10"/>
  <c r="M29" i="12" s="1"/>
  <c r="N29" i="10"/>
  <c r="N29" i="12" s="1"/>
  <c r="O29" i="10"/>
  <c r="P29" i="10"/>
  <c r="P29" i="12" s="1"/>
  <c r="Q29" i="10"/>
  <c r="Q29" i="12" s="1"/>
  <c r="R29" i="10"/>
  <c r="R29" i="12" s="1"/>
  <c r="S29" i="10"/>
  <c r="T29" i="10"/>
  <c r="U29" i="10"/>
  <c r="U29" i="12" s="1"/>
  <c r="V29" i="10"/>
  <c r="V29" i="12" s="1"/>
  <c r="W29" i="10"/>
  <c r="X29" i="10"/>
  <c r="X29" i="12" s="1"/>
  <c r="Y29" i="10"/>
  <c r="Y29" i="12" s="1"/>
  <c r="Z29" i="10"/>
  <c r="Z29" i="12" s="1"/>
  <c r="AA29" i="10"/>
  <c r="AB29" i="10"/>
  <c r="AB29" i="12" s="1"/>
  <c r="AC29" i="10"/>
  <c r="AD29" i="10"/>
  <c r="E30" i="10"/>
  <c r="E30" i="12" s="1"/>
  <c r="F30" i="10"/>
  <c r="F30" i="12" s="1"/>
  <c r="G30" i="10"/>
  <c r="G30" i="12" s="1"/>
  <c r="H30" i="10"/>
  <c r="I30" i="10"/>
  <c r="J30" i="10"/>
  <c r="J30" i="12" s="1"/>
  <c r="K30" i="10"/>
  <c r="K30" i="12" s="1"/>
  <c r="L30" i="10"/>
  <c r="L30" i="12" s="1"/>
  <c r="M30" i="10"/>
  <c r="M30" i="12" s="1"/>
  <c r="N30" i="10"/>
  <c r="O30" i="10"/>
  <c r="P30" i="10"/>
  <c r="P30" i="12" s="1"/>
  <c r="Q30" i="10"/>
  <c r="Q30" i="12" s="1"/>
  <c r="R30" i="10"/>
  <c r="R30" i="12" s="1"/>
  <c r="S30" i="10"/>
  <c r="T30" i="10"/>
  <c r="T30" i="12" s="1"/>
  <c r="U30" i="10"/>
  <c r="V30" i="10"/>
  <c r="V30" i="12" s="1"/>
  <c r="W30" i="10"/>
  <c r="W30" i="12" s="1"/>
  <c r="X30" i="10"/>
  <c r="X30" i="12" s="1"/>
  <c r="Y30" i="10"/>
  <c r="Y30" i="12" s="1"/>
  <c r="Z30" i="10"/>
  <c r="Z30" i="12" s="1"/>
  <c r="AA30" i="10"/>
  <c r="AA30" i="12" s="1"/>
  <c r="AB30" i="10"/>
  <c r="AB30" i="12" s="1"/>
  <c r="AC30" i="10"/>
  <c r="AD30" i="10"/>
  <c r="AD30" i="12" s="1"/>
  <c r="E31" i="10"/>
  <c r="E31" i="12" s="1"/>
  <c r="F31" i="10"/>
  <c r="G31" i="10"/>
  <c r="G31" i="12" s="1"/>
  <c r="H31" i="10"/>
  <c r="H31" i="12" s="1"/>
  <c r="I31" i="10"/>
  <c r="I31" i="12" s="1"/>
  <c r="J31" i="10"/>
  <c r="J31" i="12" s="1"/>
  <c r="K31" i="10"/>
  <c r="K31" i="12" s="1"/>
  <c r="L31" i="10"/>
  <c r="L31" i="12" s="1"/>
  <c r="M31" i="10"/>
  <c r="M31" i="12" s="1"/>
  <c r="N31" i="10"/>
  <c r="O31" i="10"/>
  <c r="O31" i="12" s="1"/>
  <c r="P31" i="10"/>
  <c r="P31" i="12" s="1"/>
  <c r="Q31" i="10"/>
  <c r="Q31" i="12" s="1"/>
  <c r="R31" i="10"/>
  <c r="R31" i="12" s="1"/>
  <c r="S31" i="10"/>
  <c r="S31" i="12" s="1"/>
  <c r="T31" i="10"/>
  <c r="T31" i="12" s="1"/>
  <c r="U31" i="10"/>
  <c r="V31" i="10"/>
  <c r="V31" i="12" s="1"/>
  <c r="W31" i="10"/>
  <c r="W31" i="12" s="1"/>
  <c r="X31" i="10"/>
  <c r="X31" i="12" s="1"/>
  <c r="Y31" i="10"/>
  <c r="Y31" i="12" s="1"/>
  <c r="Z31" i="10"/>
  <c r="Z31" i="12" s="1"/>
  <c r="AA31" i="10"/>
  <c r="AA31" i="12" s="1"/>
  <c r="AB31" i="10"/>
  <c r="AB31" i="12" s="1"/>
  <c r="AC31" i="10"/>
  <c r="AC31" i="12" s="1"/>
  <c r="AD31" i="10"/>
  <c r="AD31" i="12" s="1"/>
  <c r="E32" i="10"/>
  <c r="E32" i="12" s="1"/>
  <c r="F32" i="10"/>
  <c r="F32" i="12" s="1"/>
  <c r="G32" i="10"/>
  <c r="G32" i="12" s="1"/>
  <c r="H32" i="10"/>
  <c r="H32" i="12" s="1"/>
  <c r="I32" i="10"/>
  <c r="I32" i="12" s="1"/>
  <c r="J32" i="10"/>
  <c r="J32" i="12" s="1"/>
  <c r="K32" i="10"/>
  <c r="K32" i="12" s="1"/>
  <c r="L32" i="10"/>
  <c r="L32" i="12" s="1"/>
  <c r="M32" i="10"/>
  <c r="M32" i="12" s="1"/>
  <c r="N32" i="10"/>
  <c r="N32" i="12" s="1"/>
  <c r="O32" i="10"/>
  <c r="O32" i="12" s="1"/>
  <c r="P32" i="10"/>
  <c r="P32" i="12" s="1"/>
  <c r="Q32" i="10"/>
  <c r="Q32" i="12" s="1"/>
  <c r="R32" i="10"/>
  <c r="R32" i="12" s="1"/>
  <c r="S32" i="10"/>
  <c r="S32" i="12" s="1"/>
  <c r="T32" i="10"/>
  <c r="T32" i="12" s="1"/>
  <c r="U32" i="10"/>
  <c r="U32" i="12" s="1"/>
  <c r="V32" i="10"/>
  <c r="V32" i="12" s="1"/>
  <c r="W32" i="10"/>
  <c r="W32" i="12" s="1"/>
  <c r="X32" i="10"/>
  <c r="X32" i="12" s="1"/>
  <c r="Y32" i="10"/>
  <c r="Y32" i="12" s="1"/>
  <c r="Z32" i="10"/>
  <c r="Z32" i="12" s="1"/>
  <c r="AA32" i="10"/>
  <c r="AA32" i="12" s="1"/>
  <c r="AB32" i="10"/>
  <c r="AB32" i="12" s="1"/>
  <c r="AC32" i="10"/>
  <c r="AC32" i="12" s="1"/>
  <c r="AD32" i="10"/>
  <c r="AD32" i="12" s="1"/>
  <c r="E33" i="10"/>
  <c r="E33" i="12" s="1"/>
  <c r="F33" i="10"/>
  <c r="F33" i="12" s="1"/>
  <c r="G33" i="10"/>
  <c r="G33" i="12" s="1"/>
  <c r="H33" i="10"/>
  <c r="H33" i="12" s="1"/>
  <c r="I33" i="10"/>
  <c r="I33" i="12" s="1"/>
  <c r="J33" i="10"/>
  <c r="K33" i="10"/>
  <c r="K33" i="12" s="1"/>
  <c r="L33" i="10"/>
  <c r="M33" i="10"/>
  <c r="N33" i="10"/>
  <c r="N33" i="12" s="1"/>
  <c r="O33" i="10"/>
  <c r="O33" i="12" s="1"/>
  <c r="P33" i="10"/>
  <c r="P33" i="12" s="1"/>
  <c r="Q33" i="10"/>
  <c r="R33" i="10"/>
  <c r="R33" i="12" s="1"/>
  <c r="S33" i="10"/>
  <c r="S33" i="12" s="1"/>
  <c r="T33" i="10"/>
  <c r="T33" i="12" s="1"/>
  <c r="U33" i="10"/>
  <c r="V33" i="10"/>
  <c r="V33" i="12" s="1"/>
  <c r="W33" i="10"/>
  <c r="W33" i="12" s="1"/>
  <c r="X33" i="10"/>
  <c r="Y33" i="10"/>
  <c r="Y33" i="12" s="1"/>
  <c r="Z33" i="10"/>
  <c r="Z33" i="12" s="1"/>
  <c r="AA33" i="10"/>
  <c r="AA33" i="12" s="1"/>
  <c r="AB33" i="10"/>
  <c r="AB33" i="12" s="1"/>
  <c r="AC33" i="10"/>
  <c r="AC33" i="12" s="1"/>
  <c r="AD33" i="10"/>
  <c r="AD33" i="12" s="1"/>
  <c r="E34" i="10"/>
  <c r="E34" i="12" s="1"/>
  <c r="F34" i="10"/>
  <c r="F34" i="12" s="1"/>
  <c r="G34" i="10"/>
  <c r="H34" i="10"/>
  <c r="H34" i="12" s="1"/>
  <c r="I34" i="10"/>
  <c r="I34" i="12" s="1"/>
  <c r="J34" i="10"/>
  <c r="J34" i="12" s="1"/>
  <c r="K34" i="10"/>
  <c r="K34" i="12" s="1"/>
  <c r="L34" i="10"/>
  <c r="L34" i="12" s="1"/>
  <c r="M34" i="10"/>
  <c r="M34" i="12" s="1"/>
  <c r="N34" i="10"/>
  <c r="N34" i="12" s="1"/>
  <c r="O34" i="10"/>
  <c r="O34" i="12" s="1"/>
  <c r="P34" i="10"/>
  <c r="P34" i="12" s="1"/>
  <c r="Q34" i="10"/>
  <c r="R34" i="10"/>
  <c r="S34" i="10"/>
  <c r="S34" i="12" s="1"/>
  <c r="T34" i="10"/>
  <c r="T34" i="12" s="1"/>
  <c r="U34" i="10"/>
  <c r="U34" i="12" s="1"/>
  <c r="V34" i="10"/>
  <c r="V34" i="12" s="1"/>
  <c r="W34" i="10"/>
  <c r="W34" i="12" s="1"/>
  <c r="X34" i="10"/>
  <c r="X34" i="12" s="1"/>
  <c r="Y34" i="10"/>
  <c r="Y34" i="12" s="1"/>
  <c r="Z34" i="10"/>
  <c r="Z34" i="12" s="1"/>
  <c r="AA34" i="10"/>
  <c r="AA34" i="12" s="1"/>
  <c r="AB34" i="10"/>
  <c r="AB34" i="12" s="1"/>
  <c r="AC34" i="10"/>
  <c r="AC34" i="12" s="1"/>
  <c r="AD34" i="10"/>
  <c r="AD34" i="12" s="1"/>
  <c r="E35" i="10"/>
  <c r="F35" i="10"/>
  <c r="F35" i="12" s="1"/>
  <c r="G35" i="10"/>
  <c r="H35" i="10"/>
  <c r="H35" i="12" s="1"/>
  <c r="I35" i="10"/>
  <c r="I35" i="12" s="1"/>
  <c r="J35" i="10"/>
  <c r="J35" i="12" s="1"/>
  <c r="K35" i="10"/>
  <c r="K35" i="12" s="1"/>
  <c r="L35" i="10"/>
  <c r="L35" i="12" s="1"/>
  <c r="M35" i="10"/>
  <c r="M35" i="12" s="1"/>
  <c r="N35" i="10"/>
  <c r="N35" i="12" s="1"/>
  <c r="O35" i="10"/>
  <c r="O35" i="12" s="1"/>
  <c r="P35" i="10"/>
  <c r="P35" i="12" s="1"/>
  <c r="Q35" i="10"/>
  <c r="R35" i="10"/>
  <c r="S35" i="10"/>
  <c r="S35" i="12" s="1"/>
  <c r="T35" i="10"/>
  <c r="T35" i="12" s="1"/>
  <c r="U35" i="10"/>
  <c r="U35" i="12" s="1"/>
  <c r="V35" i="10"/>
  <c r="V35" i="12" s="1"/>
  <c r="W35" i="10"/>
  <c r="W35" i="12" s="1"/>
  <c r="X35" i="10"/>
  <c r="Y35" i="10"/>
  <c r="Y35" i="12" s="1"/>
  <c r="Z35" i="10"/>
  <c r="Z35" i="12" s="1"/>
  <c r="AA35" i="10"/>
  <c r="AA35" i="12" s="1"/>
  <c r="AB35" i="10"/>
  <c r="AB35" i="12" s="1"/>
  <c r="AC35" i="10"/>
  <c r="AC35" i="12" s="1"/>
  <c r="AD35" i="10"/>
  <c r="AD35" i="12" s="1"/>
  <c r="F27" i="10"/>
  <c r="F27" i="12" s="1"/>
  <c r="G27" i="10"/>
  <c r="G27" i="12" s="1"/>
  <c r="H27" i="10"/>
  <c r="I27" i="10"/>
  <c r="J27" i="10"/>
  <c r="J27" i="12" s="1"/>
  <c r="K27" i="10"/>
  <c r="K27" i="12" s="1"/>
  <c r="L27" i="10"/>
  <c r="M27" i="10"/>
  <c r="M27" i="12" s="1"/>
  <c r="N27" i="10"/>
  <c r="N27" i="12" s="1"/>
  <c r="O27" i="10"/>
  <c r="P27" i="10"/>
  <c r="P27" i="12" s="1"/>
  <c r="Q27" i="10"/>
  <c r="Q27" i="12" s="1"/>
  <c r="R27" i="10"/>
  <c r="R27" i="12" s="1"/>
  <c r="S27" i="10"/>
  <c r="T27" i="10"/>
  <c r="U27" i="10"/>
  <c r="V27" i="10"/>
  <c r="V27" i="12" s="1"/>
  <c r="W27" i="10"/>
  <c r="X27" i="10"/>
  <c r="X27" i="12" s="1"/>
  <c r="Y27" i="10"/>
  <c r="Y27" i="12" s="1"/>
  <c r="Z27" i="10"/>
  <c r="Z27" i="12" s="1"/>
  <c r="AA27" i="10"/>
  <c r="AB27" i="10"/>
  <c r="AB27" i="12" s="1"/>
  <c r="AC27" i="10"/>
  <c r="AD27" i="10"/>
  <c r="E38" i="10"/>
  <c r="F38" i="10"/>
  <c r="G38" i="10"/>
  <c r="G38" i="12" s="1"/>
  <c r="H38" i="10"/>
  <c r="H38" i="12" s="1"/>
  <c r="I38" i="10"/>
  <c r="J38" i="10"/>
  <c r="K38" i="10"/>
  <c r="K38" i="13" s="1"/>
  <c r="L38" i="10"/>
  <c r="M38" i="10"/>
  <c r="N38" i="10"/>
  <c r="O38" i="10"/>
  <c r="P38" i="10"/>
  <c r="Q38" i="10"/>
  <c r="Q38" i="13" s="1"/>
  <c r="R38" i="10"/>
  <c r="R38" i="13" s="1"/>
  <c r="S38" i="10"/>
  <c r="T38" i="10"/>
  <c r="T38" i="12" s="1"/>
  <c r="U38" i="10"/>
  <c r="V38" i="10"/>
  <c r="W38" i="10"/>
  <c r="X38" i="10"/>
  <c r="Y38" i="10"/>
  <c r="Z38" i="10"/>
  <c r="AA38" i="10"/>
  <c r="AB38" i="10"/>
  <c r="AC38" i="10"/>
  <c r="AD38" i="10"/>
  <c r="E39" i="10"/>
  <c r="F39" i="10"/>
  <c r="F39" i="13" s="1"/>
  <c r="G39" i="10"/>
  <c r="H39" i="10"/>
  <c r="H39" i="12" s="1"/>
  <c r="I39" i="10"/>
  <c r="J39" i="10"/>
  <c r="J39" i="13" s="1"/>
  <c r="K39" i="10"/>
  <c r="L39" i="10"/>
  <c r="M39" i="10"/>
  <c r="M39" i="12" s="1"/>
  <c r="N39" i="10"/>
  <c r="N39" i="13" s="1"/>
  <c r="O39" i="10"/>
  <c r="O39" i="13" s="1"/>
  <c r="P39" i="10"/>
  <c r="P39" i="13" s="1"/>
  <c r="Q39" i="10"/>
  <c r="R39" i="10"/>
  <c r="R39" i="13" s="1"/>
  <c r="S39" i="10"/>
  <c r="T39" i="10"/>
  <c r="U39" i="10"/>
  <c r="V39" i="10"/>
  <c r="W39" i="10"/>
  <c r="W39" i="12" s="1"/>
  <c r="X39" i="10"/>
  <c r="X39" i="13" s="1"/>
  <c r="Y39" i="10"/>
  <c r="Y39" i="12" s="1"/>
  <c r="Z39" i="10"/>
  <c r="AA39" i="10"/>
  <c r="AB39" i="10"/>
  <c r="AC39" i="10"/>
  <c r="AD39" i="10"/>
  <c r="E40" i="10"/>
  <c r="F40" i="10"/>
  <c r="G40" i="10"/>
  <c r="G40" i="12" s="1"/>
  <c r="H40" i="10"/>
  <c r="H40" i="12" s="1"/>
  <c r="I40" i="10"/>
  <c r="J40" i="10"/>
  <c r="K40" i="10"/>
  <c r="K40" i="12" s="1"/>
  <c r="L40" i="10"/>
  <c r="L40" i="12" s="1"/>
  <c r="M40" i="10"/>
  <c r="M40" i="12" s="1"/>
  <c r="N40" i="10"/>
  <c r="N40" i="13" s="1"/>
  <c r="O40" i="10"/>
  <c r="O40" i="13" s="1"/>
  <c r="P40" i="10"/>
  <c r="P40" i="13" s="1"/>
  <c r="Q40" i="10"/>
  <c r="R40" i="10"/>
  <c r="R40" i="13" s="1"/>
  <c r="S40" i="10"/>
  <c r="T40" i="10"/>
  <c r="T40" i="13" s="1"/>
  <c r="U40" i="10"/>
  <c r="U40" i="13" s="1"/>
  <c r="V40" i="10"/>
  <c r="W40" i="10"/>
  <c r="W40" i="13" s="1"/>
  <c r="X40" i="10"/>
  <c r="X40" i="13" s="1"/>
  <c r="Y40" i="10"/>
  <c r="Z40" i="10"/>
  <c r="AA40" i="10"/>
  <c r="AB40" i="10"/>
  <c r="AC40" i="10"/>
  <c r="AD40" i="10"/>
  <c r="AD40" i="12" s="1"/>
  <c r="E41" i="10"/>
  <c r="F41" i="10"/>
  <c r="G41" i="10"/>
  <c r="H41" i="10"/>
  <c r="H41" i="12" s="1"/>
  <c r="I41" i="10"/>
  <c r="J41" i="10"/>
  <c r="K41" i="10"/>
  <c r="K41" i="12" s="1"/>
  <c r="L41" i="10"/>
  <c r="M41" i="10"/>
  <c r="N41" i="10"/>
  <c r="O41" i="10"/>
  <c r="P41" i="10"/>
  <c r="P41" i="13" s="1"/>
  <c r="Q41" i="10"/>
  <c r="Q41" i="12" s="1"/>
  <c r="R41" i="10"/>
  <c r="R41" i="13" s="1"/>
  <c r="S41" i="10"/>
  <c r="S41" i="13" s="1"/>
  <c r="T41" i="10"/>
  <c r="T41" i="12" s="1"/>
  <c r="U41" i="10"/>
  <c r="V41" i="10"/>
  <c r="W41" i="10"/>
  <c r="X41" i="10"/>
  <c r="Y41" i="10"/>
  <c r="Z41" i="10"/>
  <c r="AA41" i="10"/>
  <c r="AB41" i="10"/>
  <c r="AC41" i="10"/>
  <c r="AD41" i="10"/>
  <c r="E42" i="10"/>
  <c r="F42" i="10"/>
  <c r="G42" i="10"/>
  <c r="H42" i="10"/>
  <c r="H42" i="13" s="1"/>
  <c r="I42" i="10"/>
  <c r="I42" i="13" s="1"/>
  <c r="J42" i="10"/>
  <c r="J42" i="12" s="1"/>
  <c r="K42" i="10"/>
  <c r="L42" i="10"/>
  <c r="L42" i="12" s="1"/>
  <c r="M42" i="10"/>
  <c r="N42" i="10"/>
  <c r="O42" i="10"/>
  <c r="P42" i="10"/>
  <c r="P42" i="13" s="1"/>
  <c r="Q42" i="10"/>
  <c r="Q42" i="12" s="1"/>
  <c r="R42" i="10"/>
  <c r="R42" i="13" s="1"/>
  <c r="S42" i="10"/>
  <c r="S42" i="13" s="1"/>
  <c r="T42" i="10"/>
  <c r="T42" i="13" s="1"/>
  <c r="U42" i="10"/>
  <c r="V42" i="10"/>
  <c r="W42" i="10"/>
  <c r="X42" i="10"/>
  <c r="Y42" i="10"/>
  <c r="Y42" i="13" s="1"/>
  <c r="Z42" i="10"/>
  <c r="Z42" i="12" s="1"/>
  <c r="AA42" i="10"/>
  <c r="AA42" i="13" s="1"/>
  <c r="AB42" i="10"/>
  <c r="AC42" i="10"/>
  <c r="AD42" i="10"/>
  <c r="AD42" i="13" s="1"/>
  <c r="E43" i="10"/>
  <c r="F43" i="10"/>
  <c r="F43" i="13" s="1"/>
  <c r="G43" i="10"/>
  <c r="G43" i="13" s="1"/>
  <c r="H43" i="10"/>
  <c r="H43" i="12" s="1"/>
  <c r="I43" i="10"/>
  <c r="I43" i="13" s="1"/>
  <c r="J43" i="10"/>
  <c r="J43" i="12" s="1"/>
  <c r="K43" i="10"/>
  <c r="L43" i="10"/>
  <c r="M43" i="10"/>
  <c r="N43" i="10"/>
  <c r="O43" i="10"/>
  <c r="O43" i="13" s="1"/>
  <c r="P43" i="10"/>
  <c r="P43" i="13" s="1"/>
  <c r="Q43" i="10"/>
  <c r="R43" i="10"/>
  <c r="S43" i="10"/>
  <c r="T43" i="10"/>
  <c r="U43" i="10"/>
  <c r="V43" i="10"/>
  <c r="V43" i="12" s="1"/>
  <c r="W43" i="10"/>
  <c r="W43" i="13" s="1"/>
  <c r="X43" i="10"/>
  <c r="Y43" i="10"/>
  <c r="Z43" i="10"/>
  <c r="Z43" i="13" s="1"/>
  <c r="AA43" i="10"/>
  <c r="AB43" i="10"/>
  <c r="AC43" i="10"/>
  <c r="AC43" i="12" s="1"/>
  <c r="AD43" i="10"/>
  <c r="AD43" i="13" s="1"/>
  <c r="E44" i="10"/>
  <c r="E44" i="13" s="1"/>
  <c r="F44" i="10"/>
  <c r="F44" i="13" s="1"/>
  <c r="G44" i="10"/>
  <c r="G44" i="12" s="1"/>
  <c r="H44" i="10"/>
  <c r="H44" i="12" s="1"/>
  <c r="I44" i="10"/>
  <c r="J44" i="10"/>
  <c r="J44" i="12" s="1"/>
  <c r="K44" i="10"/>
  <c r="K44" i="12" s="1"/>
  <c r="L44" i="10"/>
  <c r="L44" i="13" s="1"/>
  <c r="M44" i="10"/>
  <c r="M44" i="13" s="1"/>
  <c r="N44" i="10"/>
  <c r="N44" i="13" s="1"/>
  <c r="O44" i="10"/>
  <c r="P44" i="10"/>
  <c r="P44" i="12" s="1"/>
  <c r="Q44" i="10"/>
  <c r="R44" i="10"/>
  <c r="S44" i="10"/>
  <c r="S44" i="12" s="1"/>
  <c r="T44" i="10"/>
  <c r="U44" i="10"/>
  <c r="U44" i="12" s="1"/>
  <c r="V44" i="10"/>
  <c r="W44" i="10"/>
  <c r="X44" i="10"/>
  <c r="Y44" i="10"/>
  <c r="Z44" i="10"/>
  <c r="AA44" i="10"/>
  <c r="AB44" i="10"/>
  <c r="AB44" i="13" s="1"/>
  <c r="AC44" i="10"/>
  <c r="AC44" i="13" s="1"/>
  <c r="AD44" i="10"/>
  <c r="AD44" i="13" s="1"/>
  <c r="E45" i="10"/>
  <c r="E45" i="13" s="1"/>
  <c r="F45" i="10"/>
  <c r="F45" i="13" s="1"/>
  <c r="G45" i="10"/>
  <c r="G45" i="12" s="1"/>
  <c r="H45" i="10"/>
  <c r="I45" i="10"/>
  <c r="J45" i="10"/>
  <c r="J45" i="13" s="1"/>
  <c r="K45" i="10"/>
  <c r="K45" i="13" s="1"/>
  <c r="L45" i="10"/>
  <c r="L45" i="12" s="1"/>
  <c r="M45" i="10"/>
  <c r="M45" i="12" s="1"/>
  <c r="N45" i="10"/>
  <c r="O45" i="10"/>
  <c r="P45" i="10"/>
  <c r="P45" i="13" s="1"/>
  <c r="Q45" i="10"/>
  <c r="R45" i="10"/>
  <c r="R45" i="12" s="1"/>
  <c r="S45" i="10"/>
  <c r="S45" i="13" s="1"/>
  <c r="T45" i="10"/>
  <c r="T45" i="13" s="1"/>
  <c r="U45" i="10"/>
  <c r="V45" i="10"/>
  <c r="W45" i="10"/>
  <c r="X45" i="10"/>
  <c r="Y45" i="10"/>
  <c r="Z45" i="10"/>
  <c r="Z45" i="13" s="1"/>
  <c r="AA45" i="10"/>
  <c r="AA45" i="13" s="1"/>
  <c r="AB45" i="10"/>
  <c r="AC45" i="10"/>
  <c r="AC45" i="12" s="1"/>
  <c r="AD45" i="10"/>
  <c r="AD45" i="12" s="1"/>
  <c r="E46" i="10"/>
  <c r="F46" i="10"/>
  <c r="G46" i="10"/>
  <c r="G46" i="13" s="1"/>
  <c r="H46" i="10"/>
  <c r="H46" i="12" s="1"/>
  <c r="I46" i="10"/>
  <c r="J46" i="10"/>
  <c r="J46" i="12" s="1"/>
  <c r="K46" i="10"/>
  <c r="K46" i="12" s="1"/>
  <c r="L46" i="10"/>
  <c r="M46" i="10"/>
  <c r="M46" i="12" s="1"/>
  <c r="N46" i="10"/>
  <c r="N46" i="13" s="1"/>
  <c r="O46" i="10"/>
  <c r="P46" i="10"/>
  <c r="P46" i="13" s="1"/>
  <c r="Q46" i="10"/>
  <c r="Q46" i="12" s="1"/>
  <c r="R46" i="10"/>
  <c r="R46" i="12" s="1"/>
  <c r="S46" i="10"/>
  <c r="S46" i="12" s="1"/>
  <c r="T46" i="10"/>
  <c r="T46" i="12" s="1"/>
  <c r="U46" i="10"/>
  <c r="V46" i="10"/>
  <c r="W46" i="10"/>
  <c r="X46" i="10"/>
  <c r="X46" i="13" s="1"/>
  <c r="Y46" i="10"/>
  <c r="Y46" i="12" s="1"/>
  <c r="Z46" i="10"/>
  <c r="AA46" i="10"/>
  <c r="AA46" i="12" s="1"/>
  <c r="AB46" i="10"/>
  <c r="AC46" i="10"/>
  <c r="AC46" i="12" s="1"/>
  <c r="AD46" i="10"/>
  <c r="E47" i="10"/>
  <c r="F47" i="10"/>
  <c r="F47" i="13" s="1"/>
  <c r="G47" i="10"/>
  <c r="H47" i="10"/>
  <c r="H47" i="13" s="1"/>
  <c r="I47" i="10"/>
  <c r="J47" i="10"/>
  <c r="J47" i="12" s="1"/>
  <c r="K47" i="10"/>
  <c r="K47" i="12" s="1"/>
  <c r="L47" i="10"/>
  <c r="M47" i="10"/>
  <c r="M47" i="12" s="1"/>
  <c r="N47" i="10"/>
  <c r="N47" i="13" s="1"/>
  <c r="O47" i="10"/>
  <c r="O47" i="12" s="1"/>
  <c r="P47" i="10"/>
  <c r="P47" i="13" s="1"/>
  <c r="Q47" i="10"/>
  <c r="Q47" i="12" s="1"/>
  <c r="R47" i="10"/>
  <c r="R47" i="12" s="1"/>
  <c r="S47" i="10"/>
  <c r="T47" i="10"/>
  <c r="T47" i="12" s="1"/>
  <c r="U47" i="10"/>
  <c r="V47" i="10"/>
  <c r="W47" i="10"/>
  <c r="W47" i="13" s="1"/>
  <c r="X47" i="10"/>
  <c r="X47" i="12" s="1"/>
  <c r="Y47" i="10"/>
  <c r="Z47" i="10"/>
  <c r="AA47" i="10"/>
  <c r="AA47" i="12" s="1"/>
  <c r="AB47" i="10"/>
  <c r="AC47" i="10"/>
  <c r="AC47" i="12" s="1"/>
  <c r="AD47" i="10"/>
  <c r="AD47" i="12" s="1"/>
  <c r="E48" i="10"/>
  <c r="F48" i="10"/>
  <c r="F48" i="12" s="1"/>
  <c r="G48" i="10"/>
  <c r="G48" i="13" s="1"/>
  <c r="H48" i="10"/>
  <c r="H48" i="13" s="1"/>
  <c r="I48" i="10"/>
  <c r="J48" i="10"/>
  <c r="J48" i="13" s="1"/>
  <c r="K48" i="10"/>
  <c r="L48" i="10"/>
  <c r="L48" i="12" s="1"/>
  <c r="M48" i="10"/>
  <c r="M48" i="12" s="1"/>
  <c r="N48" i="10"/>
  <c r="N48" i="13" s="1"/>
  <c r="O48" i="10"/>
  <c r="P48" i="10"/>
  <c r="Q48" i="10"/>
  <c r="R48" i="10"/>
  <c r="R48" i="13" s="1"/>
  <c r="S48" i="10"/>
  <c r="T48" i="10"/>
  <c r="T48" i="13" s="1"/>
  <c r="U48" i="10"/>
  <c r="V48" i="10"/>
  <c r="V48" i="13" s="1"/>
  <c r="W48" i="10"/>
  <c r="W48" i="13" s="1"/>
  <c r="X48" i="10"/>
  <c r="Y48" i="10"/>
  <c r="Z48" i="10"/>
  <c r="Z48" i="12" s="1"/>
  <c r="AA48" i="10"/>
  <c r="AB48" i="10"/>
  <c r="AB48" i="13" s="1"/>
  <c r="AC48" i="10"/>
  <c r="AC48" i="12" s="1"/>
  <c r="AD48" i="10"/>
  <c r="E49" i="10"/>
  <c r="F49" i="10"/>
  <c r="F49" i="12" s="1"/>
  <c r="G49" i="10"/>
  <c r="H49" i="10"/>
  <c r="I49" i="10"/>
  <c r="J49" i="10"/>
  <c r="J49" i="13" s="1"/>
  <c r="K49" i="10"/>
  <c r="L49" i="10"/>
  <c r="L49" i="12" s="1"/>
  <c r="M49" i="10"/>
  <c r="M49" i="12" s="1"/>
  <c r="N49" i="10"/>
  <c r="N49" i="12" s="1"/>
  <c r="O49" i="10"/>
  <c r="P49" i="10"/>
  <c r="P49" i="13" s="1"/>
  <c r="Q49" i="10"/>
  <c r="R49" i="10"/>
  <c r="R49" i="13" s="1"/>
  <c r="S49" i="10"/>
  <c r="S49" i="13" s="1"/>
  <c r="T49" i="10"/>
  <c r="T49" i="12" s="1"/>
  <c r="U49" i="10"/>
  <c r="V49" i="10"/>
  <c r="V49" i="13" s="1"/>
  <c r="W49" i="10"/>
  <c r="X49" i="10"/>
  <c r="X49" i="13" s="1"/>
  <c r="Y49" i="10"/>
  <c r="Z49" i="10"/>
  <c r="Z49" i="12" s="1"/>
  <c r="AA49" i="10"/>
  <c r="AA49" i="13" s="1"/>
  <c r="AB49" i="10"/>
  <c r="AB49" i="13" s="1"/>
  <c r="AC49" i="10"/>
  <c r="AC49" i="12" s="1"/>
  <c r="AD49" i="10"/>
  <c r="E50" i="10"/>
  <c r="F50" i="10"/>
  <c r="G50" i="10"/>
  <c r="G50" i="12" s="1"/>
  <c r="H50" i="10"/>
  <c r="I50" i="10"/>
  <c r="I50" i="12" s="1"/>
  <c r="J50" i="10"/>
  <c r="J50" i="12" s="1"/>
  <c r="K50" i="10"/>
  <c r="K50" i="12" s="1"/>
  <c r="L50" i="10"/>
  <c r="L50" i="12" s="1"/>
  <c r="M50" i="10"/>
  <c r="M50" i="12" s="1"/>
  <c r="N50" i="10"/>
  <c r="N50" i="12" s="1"/>
  <c r="O50" i="10"/>
  <c r="P50" i="10"/>
  <c r="P50" i="12" s="1"/>
  <c r="Q50" i="10"/>
  <c r="Q50" i="12" s="1"/>
  <c r="R50" i="10"/>
  <c r="R50" i="13" s="1"/>
  <c r="S50" i="10"/>
  <c r="S50" i="13" s="1"/>
  <c r="T50" i="10"/>
  <c r="T50" i="12" s="1"/>
  <c r="U50" i="10"/>
  <c r="V50" i="10"/>
  <c r="W50" i="10"/>
  <c r="X50" i="10"/>
  <c r="X50" i="13" s="1"/>
  <c r="Y50" i="10"/>
  <c r="Y50" i="12" s="1"/>
  <c r="Z50" i="10"/>
  <c r="AA50" i="10"/>
  <c r="AB50" i="10"/>
  <c r="AC50" i="10"/>
  <c r="AC50" i="12" s="1"/>
  <c r="AD50" i="10"/>
  <c r="E51" i="10"/>
  <c r="E51" i="12" s="1"/>
  <c r="F51" i="10"/>
  <c r="F51" i="13" s="1"/>
  <c r="G51" i="10"/>
  <c r="G51" i="13" s="1"/>
  <c r="H51" i="10"/>
  <c r="H51" i="12" s="1"/>
  <c r="I51" i="10"/>
  <c r="I51" i="12" s="1"/>
  <c r="J51" i="10"/>
  <c r="K51" i="10"/>
  <c r="L51" i="10"/>
  <c r="L51" i="12" s="1"/>
  <c r="M51" i="10"/>
  <c r="N51" i="10"/>
  <c r="N51" i="13" s="1"/>
  <c r="O51" i="10"/>
  <c r="O51" i="13" s="1"/>
  <c r="P51" i="10"/>
  <c r="P51" i="13" s="1"/>
  <c r="Q51" i="10"/>
  <c r="R51" i="10"/>
  <c r="S51" i="10"/>
  <c r="T51" i="10"/>
  <c r="U51" i="10"/>
  <c r="V51" i="10"/>
  <c r="V51" i="13" s="1"/>
  <c r="W51" i="10"/>
  <c r="X51" i="10"/>
  <c r="X51" i="12" s="1"/>
  <c r="Y51" i="10"/>
  <c r="Z51" i="10"/>
  <c r="AA51" i="10"/>
  <c r="AB51" i="10"/>
  <c r="AB51" i="12" s="1"/>
  <c r="AC51" i="10"/>
  <c r="AD51" i="10"/>
  <c r="AD51" i="13" s="1"/>
  <c r="E52" i="10"/>
  <c r="F52" i="10"/>
  <c r="F52" i="13" s="1"/>
  <c r="G52" i="10"/>
  <c r="G52" i="12" s="1"/>
  <c r="H52" i="10"/>
  <c r="I52" i="10"/>
  <c r="J52" i="10"/>
  <c r="K52" i="10"/>
  <c r="K52" i="12" s="1"/>
  <c r="L52" i="10"/>
  <c r="L52" i="12" s="1"/>
  <c r="M52" i="10"/>
  <c r="N52" i="10"/>
  <c r="O52" i="10"/>
  <c r="O52" i="13" s="1"/>
  <c r="P52" i="10"/>
  <c r="Q52" i="10"/>
  <c r="R52" i="10"/>
  <c r="R52" i="13" s="1"/>
  <c r="S52" i="10"/>
  <c r="T52" i="10"/>
  <c r="T52" i="13" s="1"/>
  <c r="U52" i="10"/>
  <c r="U52" i="13" s="1"/>
  <c r="V52" i="10"/>
  <c r="W52" i="10"/>
  <c r="X52" i="10"/>
  <c r="Y52" i="10"/>
  <c r="Z52" i="10"/>
  <c r="Z52" i="13" s="1"/>
  <c r="AA52" i="10"/>
  <c r="AB52" i="10"/>
  <c r="AB52" i="13" s="1"/>
  <c r="AC52" i="10"/>
  <c r="AC52" i="13" s="1"/>
  <c r="AD52" i="10"/>
  <c r="E53" i="10"/>
  <c r="E53" i="12" s="1"/>
  <c r="F53" i="10"/>
  <c r="F53" i="12" s="1"/>
  <c r="G53" i="10"/>
  <c r="H53" i="10"/>
  <c r="H53" i="12" s="1"/>
  <c r="I53" i="10"/>
  <c r="I53" i="12" s="1"/>
  <c r="J53" i="10"/>
  <c r="J53" i="12" s="1"/>
  <c r="K53" i="10"/>
  <c r="K53" i="13" s="1"/>
  <c r="L53" i="10"/>
  <c r="M53" i="10"/>
  <c r="M53" i="12" s="1"/>
  <c r="N53" i="10"/>
  <c r="N53" i="13" s="1"/>
  <c r="O53" i="10"/>
  <c r="P53" i="10"/>
  <c r="Q53" i="10"/>
  <c r="R53" i="10"/>
  <c r="S53" i="10"/>
  <c r="T53" i="10"/>
  <c r="T53" i="12" s="1"/>
  <c r="U53" i="10"/>
  <c r="V53" i="10"/>
  <c r="V53" i="13" s="1"/>
  <c r="W53" i="10"/>
  <c r="X53" i="10"/>
  <c r="X53" i="13" s="1"/>
  <c r="Y53" i="10"/>
  <c r="Z53" i="10"/>
  <c r="AA53" i="10"/>
  <c r="AB53" i="10"/>
  <c r="AC53" i="10"/>
  <c r="AC53" i="12" s="1"/>
  <c r="AD53" i="10"/>
  <c r="E54" i="10"/>
  <c r="F54" i="10"/>
  <c r="F54" i="12" s="1"/>
  <c r="G54" i="10"/>
  <c r="H54" i="10"/>
  <c r="H54" i="13" s="1"/>
  <c r="I54" i="10"/>
  <c r="J54" i="10"/>
  <c r="J54" i="12" s="1"/>
  <c r="K54" i="10"/>
  <c r="K54" i="12" s="1"/>
  <c r="L54" i="10"/>
  <c r="M54" i="10"/>
  <c r="M54" i="12" s="1"/>
  <c r="N54" i="10"/>
  <c r="O54" i="10"/>
  <c r="P54" i="10"/>
  <c r="Q54" i="10"/>
  <c r="R54" i="10"/>
  <c r="S54" i="10"/>
  <c r="T54" i="10"/>
  <c r="T54" i="12" s="1"/>
  <c r="U54" i="10"/>
  <c r="V54" i="10"/>
  <c r="W54" i="10"/>
  <c r="X54" i="10"/>
  <c r="Y54" i="10"/>
  <c r="Y54" i="12" s="1"/>
  <c r="Z54" i="10"/>
  <c r="AA54" i="10"/>
  <c r="AB54" i="10"/>
  <c r="AC54" i="10"/>
  <c r="AC54" i="12" s="1"/>
  <c r="AD54" i="10"/>
  <c r="AD54" i="13" s="1"/>
  <c r="E55" i="10"/>
  <c r="F55" i="10"/>
  <c r="G55" i="10"/>
  <c r="H55" i="10"/>
  <c r="I55" i="10"/>
  <c r="J55" i="10"/>
  <c r="K55" i="10"/>
  <c r="L55" i="10"/>
  <c r="M55" i="10"/>
  <c r="N55" i="10"/>
  <c r="O55" i="10"/>
  <c r="O55" i="13" s="1"/>
  <c r="P55" i="10"/>
  <c r="Q55" i="10"/>
  <c r="R55" i="10"/>
  <c r="S55" i="10"/>
  <c r="T55" i="10"/>
  <c r="U55" i="10"/>
  <c r="V55" i="10"/>
  <c r="W55" i="10"/>
  <c r="X55" i="10"/>
  <c r="X55" i="13" s="1"/>
  <c r="Y55" i="10"/>
  <c r="Z55" i="10"/>
  <c r="AA55" i="10"/>
  <c r="AB55" i="10"/>
  <c r="AC55" i="10"/>
  <c r="AC55" i="12" s="1"/>
  <c r="AD55" i="10"/>
  <c r="E56" i="10"/>
  <c r="F56" i="10"/>
  <c r="G56" i="10"/>
  <c r="G56" i="12" s="1"/>
  <c r="H56" i="10"/>
  <c r="I56" i="10"/>
  <c r="J56" i="10"/>
  <c r="J56" i="12" s="1"/>
  <c r="K56" i="10"/>
  <c r="K56" i="12" s="1"/>
  <c r="L56" i="10"/>
  <c r="M56" i="10"/>
  <c r="M56" i="12" s="1"/>
  <c r="N56" i="10"/>
  <c r="O56" i="10"/>
  <c r="P56" i="10"/>
  <c r="P56" i="13" s="1"/>
  <c r="Q56" i="10"/>
  <c r="R56" i="10"/>
  <c r="S56" i="10"/>
  <c r="S56" i="12" s="1"/>
  <c r="T56" i="10"/>
  <c r="U56" i="10"/>
  <c r="V56" i="10"/>
  <c r="W56" i="10"/>
  <c r="X56" i="10"/>
  <c r="Y56" i="10"/>
  <c r="Z56" i="10"/>
  <c r="AA56" i="10"/>
  <c r="AB56" i="10"/>
  <c r="AC56" i="10"/>
  <c r="AD56" i="10"/>
  <c r="E57" i="10"/>
  <c r="F57" i="10"/>
  <c r="G57" i="10"/>
  <c r="H57" i="10"/>
  <c r="I57" i="10"/>
  <c r="J57" i="10"/>
  <c r="K57" i="10"/>
  <c r="K57" i="13" s="1"/>
  <c r="L57" i="10"/>
  <c r="M57" i="10"/>
  <c r="N57" i="10"/>
  <c r="O57" i="10"/>
  <c r="P57" i="10"/>
  <c r="Q57" i="10"/>
  <c r="R57" i="10"/>
  <c r="S57" i="10"/>
  <c r="T57" i="10"/>
  <c r="U57" i="10"/>
  <c r="V57" i="10"/>
  <c r="W57" i="10"/>
  <c r="X57" i="10"/>
  <c r="Y57" i="10"/>
  <c r="Z57" i="10"/>
  <c r="AA57" i="10"/>
  <c r="AB57" i="10"/>
  <c r="AC57" i="10"/>
  <c r="AD57" i="10"/>
  <c r="E58" i="10"/>
  <c r="F58" i="10"/>
  <c r="G58" i="10"/>
  <c r="H58" i="10"/>
  <c r="I58" i="10"/>
  <c r="J58" i="10"/>
  <c r="K58" i="10"/>
  <c r="L58" i="10"/>
  <c r="M58" i="10"/>
  <c r="M58" i="12" s="1"/>
  <c r="N58" i="10"/>
  <c r="N58" i="12" s="1"/>
  <c r="O58" i="10"/>
  <c r="P58" i="10"/>
  <c r="Q58" i="10"/>
  <c r="R58" i="10"/>
  <c r="S58" i="10"/>
  <c r="T58" i="10"/>
  <c r="U58" i="10"/>
  <c r="U58" i="13" s="1"/>
  <c r="V58" i="10"/>
  <c r="W58" i="10"/>
  <c r="X58" i="10"/>
  <c r="Y58" i="10"/>
  <c r="Z58" i="10"/>
  <c r="AA58" i="10"/>
  <c r="AA58" i="12" s="1"/>
  <c r="AB58" i="10"/>
  <c r="AC58" i="10"/>
  <c r="AD58" i="10"/>
  <c r="E59" i="10"/>
  <c r="F59" i="10"/>
  <c r="G59" i="10"/>
  <c r="H59" i="10"/>
  <c r="I59" i="10"/>
  <c r="I59" i="12" s="1"/>
  <c r="J59" i="10"/>
  <c r="K59" i="10"/>
  <c r="L59" i="10"/>
  <c r="M59" i="10"/>
  <c r="M59" i="12" s="1"/>
  <c r="N59" i="10"/>
  <c r="N59" i="12" s="1"/>
  <c r="O59" i="10"/>
  <c r="P59" i="10"/>
  <c r="Q59" i="10"/>
  <c r="R59" i="10"/>
  <c r="S59" i="10"/>
  <c r="T59" i="10"/>
  <c r="U59" i="10"/>
  <c r="V59" i="10"/>
  <c r="V59" i="13" s="1"/>
  <c r="W59" i="10"/>
  <c r="X59" i="10"/>
  <c r="Y59" i="10"/>
  <c r="Z59" i="10"/>
  <c r="AA59" i="10"/>
  <c r="AB59" i="10"/>
  <c r="AC59" i="10"/>
  <c r="AC59" i="13" s="1"/>
  <c r="AD59" i="10"/>
  <c r="E60" i="10"/>
  <c r="F60" i="10"/>
  <c r="G60" i="10"/>
  <c r="H60" i="10"/>
  <c r="I60" i="10"/>
  <c r="J60" i="10"/>
  <c r="J60" i="12" s="1"/>
  <c r="K60" i="10"/>
  <c r="L60" i="10"/>
  <c r="M60" i="10"/>
  <c r="M60" i="12" s="1"/>
  <c r="N60" i="10"/>
  <c r="O60" i="10"/>
  <c r="P60" i="10"/>
  <c r="Q60" i="10"/>
  <c r="R60" i="10"/>
  <c r="S60" i="10"/>
  <c r="T60" i="10"/>
  <c r="U60" i="10"/>
  <c r="V60" i="10"/>
  <c r="W60" i="10"/>
  <c r="X60" i="10"/>
  <c r="Y60" i="10"/>
  <c r="Z60" i="10"/>
  <c r="AA60" i="10"/>
  <c r="AB60" i="10"/>
  <c r="AC60" i="10"/>
  <c r="AD60" i="10"/>
  <c r="E61" i="10"/>
  <c r="E61" i="12" s="1"/>
  <c r="F61" i="10"/>
  <c r="G61" i="10"/>
  <c r="H61" i="10"/>
  <c r="I61" i="10"/>
  <c r="J61" i="10"/>
  <c r="J61" i="12" s="1"/>
  <c r="K61" i="10"/>
  <c r="L61" i="10"/>
  <c r="M61" i="10"/>
  <c r="M61" i="12" s="1"/>
  <c r="N61" i="10"/>
  <c r="O61" i="10"/>
  <c r="P61" i="10"/>
  <c r="Q61" i="10"/>
  <c r="R61" i="10"/>
  <c r="R61" i="13" s="1"/>
  <c r="S61" i="10"/>
  <c r="S61" i="12" s="1"/>
  <c r="T61" i="10"/>
  <c r="U61" i="10"/>
  <c r="V61" i="10"/>
  <c r="W61" i="10"/>
  <c r="X61" i="10"/>
  <c r="Y61" i="10"/>
  <c r="Z61" i="10"/>
  <c r="AA61" i="10"/>
  <c r="AA61" i="13" s="1"/>
  <c r="AB61" i="10"/>
  <c r="AC61" i="10"/>
  <c r="AD61" i="10"/>
  <c r="AD61" i="13" s="1"/>
  <c r="E62" i="10"/>
  <c r="F62" i="10"/>
  <c r="G62" i="10"/>
  <c r="G62" i="12" s="1"/>
  <c r="H62" i="10"/>
  <c r="I62" i="10"/>
  <c r="J62" i="10"/>
  <c r="J62" i="12" s="1"/>
  <c r="K62" i="10"/>
  <c r="L62" i="10"/>
  <c r="M62" i="10"/>
  <c r="M62" i="12" s="1"/>
  <c r="N62" i="10"/>
  <c r="O62" i="10"/>
  <c r="P62" i="10"/>
  <c r="Q62" i="10"/>
  <c r="R62" i="10"/>
  <c r="S62" i="10"/>
  <c r="T62" i="10"/>
  <c r="T62" i="13" s="1"/>
  <c r="U62" i="10"/>
  <c r="V62" i="10"/>
  <c r="W62" i="10"/>
  <c r="W62" i="13" s="1"/>
  <c r="X62" i="10"/>
  <c r="X62" i="12" s="1"/>
  <c r="Y62" i="10"/>
  <c r="Z62" i="10"/>
  <c r="AA62" i="10"/>
  <c r="AB62" i="10"/>
  <c r="AC62" i="10"/>
  <c r="AC62" i="12" s="1"/>
  <c r="AD62" i="10"/>
  <c r="E63" i="10"/>
  <c r="E63" i="12" s="1"/>
  <c r="F63" i="10"/>
  <c r="G63" i="10"/>
  <c r="H63" i="10"/>
  <c r="I63" i="10"/>
  <c r="J63" i="10"/>
  <c r="K63" i="10"/>
  <c r="K63" i="12" s="1"/>
  <c r="L63" i="10"/>
  <c r="M63" i="10"/>
  <c r="N63" i="10"/>
  <c r="O63" i="10"/>
  <c r="P63" i="10"/>
  <c r="P63" i="13" s="1"/>
  <c r="Q63" i="10"/>
  <c r="Q63" i="12" s="1"/>
  <c r="R63" i="10"/>
  <c r="S63" i="10"/>
  <c r="T63" i="10"/>
  <c r="U63" i="10"/>
  <c r="V63" i="10"/>
  <c r="W63" i="10"/>
  <c r="X63" i="10"/>
  <c r="Y63" i="10"/>
  <c r="Z63" i="10"/>
  <c r="Z63" i="12" s="1"/>
  <c r="AA63" i="10"/>
  <c r="AB63" i="10"/>
  <c r="AC63" i="10"/>
  <c r="AC63" i="12" s="1"/>
  <c r="AD63" i="10"/>
  <c r="E64" i="10"/>
  <c r="F64" i="10"/>
  <c r="F64" i="12" s="1"/>
  <c r="G64" i="10"/>
  <c r="G64" i="12" s="1"/>
  <c r="H64" i="10"/>
  <c r="I64" i="10"/>
  <c r="J64" i="10"/>
  <c r="J64" i="12" s="1"/>
  <c r="K64" i="10"/>
  <c r="L64" i="10"/>
  <c r="L64" i="12" s="1"/>
  <c r="M64" i="10"/>
  <c r="M64" i="12" s="1"/>
  <c r="N64" i="10"/>
  <c r="N64" i="12" s="1"/>
  <c r="O64" i="10"/>
  <c r="P64" i="10"/>
  <c r="P64" i="12" s="1"/>
  <c r="Q64" i="10"/>
  <c r="R64" i="10"/>
  <c r="S64" i="10"/>
  <c r="T64" i="10"/>
  <c r="T64" i="12" s="1"/>
  <c r="U64" i="10"/>
  <c r="V64" i="10"/>
  <c r="W64" i="10"/>
  <c r="X64" i="10"/>
  <c r="Y64" i="10"/>
  <c r="Z64" i="10"/>
  <c r="AA64" i="10"/>
  <c r="AB64" i="10"/>
  <c r="AC64" i="10"/>
  <c r="AD64" i="10"/>
  <c r="E65" i="10"/>
  <c r="F65" i="10"/>
  <c r="G65" i="10"/>
  <c r="H65" i="10"/>
  <c r="I65" i="10"/>
  <c r="J65" i="10"/>
  <c r="K65" i="10"/>
  <c r="L65" i="10"/>
  <c r="L65" i="12" s="1"/>
  <c r="M65" i="10"/>
  <c r="N65" i="10"/>
  <c r="O65" i="10"/>
  <c r="P65" i="10"/>
  <c r="P65" i="12" s="1"/>
  <c r="Q65" i="10"/>
  <c r="R65" i="10"/>
  <c r="S65" i="10"/>
  <c r="T65" i="10"/>
  <c r="U65" i="10"/>
  <c r="V65" i="10"/>
  <c r="W65" i="10"/>
  <c r="X65" i="10"/>
  <c r="Y65" i="10"/>
  <c r="Z65" i="10"/>
  <c r="Z65" i="13" s="1"/>
  <c r="AA65" i="10"/>
  <c r="AB65" i="10"/>
  <c r="AC65" i="10"/>
  <c r="AD65" i="10"/>
  <c r="E66" i="10"/>
  <c r="F66" i="10"/>
  <c r="G66" i="10"/>
  <c r="H66" i="10"/>
  <c r="H66" i="12" s="1"/>
  <c r="I66" i="10"/>
  <c r="J66" i="10"/>
  <c r="J66" i="12" s="1"/>
  <c r="K66" i="10"/>
  <c r="K66" i="12" s="1"/>
  <c r="L66" i="10"/>
  <c r="L66" i="12" s="1"/>
  <c r="M66" i="10"/>
  <c r="N66" i="10"/>
  <c r="O66" i="10"/>
  <c r="P66" i="10"/>
  <c r="P66" i="13" s="1"/>
  <c r="Q66" i="10"/>
  <c r="Q66" i="12" s="1"/>
  <c r="R66" i="10"/>
  <c r="S66" i="10"/>
  <c r="T66" i="10"/>
  <c r="T66" i="12" s="1"/>
  <c r="U66" i="10"/>
  <c r="V66" i="10"/>
  <c r="W66" i="10"/>
  <c r="X66" i="10"/>
  <c r="Y66" i="10"/>
  <c r="Y66" i="13" s="1"/>
  <c r="Z66" i="10"/>
  <c r="AA66" i="10"/>
  <c r="AB66" i="10"/>
  <c r="AC66" i="10"/>
  <c r="AD66" i="10"/>
  <c r="AD66" i="12" s="1"/>
  <c r="E67" i="10"/>
  <c r="F67" i="10"/>
  <c r="F67" i="12" s="1"/>
  <c r="G67" i="10"/>
  <c r="H67" i="10"/>
  <c r="I67" i="10"/>
  <c r="I67" i="12" s="1"/>
  <c r="J67" i="10"/>
  <c r="J67" i="12" s="1"/>
  <c r="K67" i="10"/>
  <c r="K67" i="12" s="1"/>
  <c r="L67" i="10"/>
  <c r="M67" i="10"/>
  <c r="N67" i="10"/>
  <c r="O67" i="10"/>
  <c r="P67" i="10"/>
  <c r="P67" i="12" s="1"/>
  <c r="Q67" i="10"/>
  <c r="R67" i="10"/>
  <c r="S67" i="10"/>
  <c r="T67" i="10"/>
  <c r="U67" i="10"/>
  <c r="V67" i="10"/>
  <c r="W67" i="10"/>
  <c r="X67" i="10"/>
  <c r="Y67" i="10"/>
  <c r="Z67" i="10"/>
  <c r="AA67" i="10"/>
  <c r="AB67" i="10"/>
  <c r="AC67" i="10"/>
  <c r="AD67" i="10"/>
  <c r="AD67" i="12" s="1"/>
  <c r="AD37" i="10"/>
  <c r="F37" i="10"/>
  <c r="G37" i="10"/>
  <c r="H37" i="10"/>
  <c r="I37" i="10"/>
  <c r="J37" i="10"/>
  <c r="K37" i="10"/>
  <c r="L37" i="10"/>
  <c r="M37" i="10"/>
  <c r="N37" i="10"/>
  <c r="N37" i="13" s="1"/>
  <c r="O37" i="10"/>
  <c r="P37" i="10"/>
  <c r="Q37" i="10"/>
  <c r="R37" i="10"/>
  <c r="R37" i="13" s="1"/>
  <c r="S37" i="10"/>
  <c r="T37" i="10"/>
  <c r="U37" i="10"/>
  <c r="V37" i="10"/>
  <c r="W37" i="10"/>
  <c r="X37" i="10"/>
  <c r="Y37" i="10"/>
  <c r="Z37" i="10"/>
  <c r="AA37" i="10"/>
  <c r="AB37" i="10"/>
  <c r="AC37"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E24"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E23"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AD9" i="10"/>
  <c r="AC9" i="10"/>
  <c r="AB9" i="10"/>
  <c r="AA9" i="10"/>
  <c r="Z9" i="10"/>
  <c r="Y9" i="10"/>
  <c r="X9" i="10"/>
  <c r="W9" i="10"/>
  <c r="V9" i="10"/>
  <c r="U9" i="10"/>
  <c r="T9" i="10"/>
  <c r="S9" i="10"/>
  <c r="R9" i="10"/>
  <c r="Q9" i="10"/>
  <c r="P9" i="10"/>
  <c r="O9" i="10"/>
  <c r="N9" i="10"/>
  <c r="M9" i="10"/>
  <c r="L9" i="10"/>
  <c r="K9" i="10"/>
  <c r="J9" i="10"/>
  <c r="I9" i="10"/>
  <c r="H9" i="10"/>
  <c r="G9" i="10"/>
  <c r="F9" i="10"/>
  <c r="E9" i="10"/>
  <c r="AD8" i="10"/>
  <c r="AC8" i="10"/>
  <c r="AB8" i="10"/>
  <c r="AA8" i="10"/>
  <c r="Z8" i="10"/>
  <c r="Y8" i="10"/>
  <c r="X8" i="10"/>
  <c r="W8" i="10"/>
  <c r="V8" i="10"/>
  <c r="U8" i="10"/>
  <c r="T8" i="10"/>
  <c r="S8" i="10"/>
  <c r="R8" i="10"/>
  <c r="Q8" i="10"/>
  <c r="P8" i="10"/>
  <c r="O8" i="10"/>
  <c r="N8" i="10"/>
  <c r="M8" i="10"/>
  <c r="L8" i="10"/>
  <c r="K8" i="10"/>
  <c r="J8" i="10"/>
  <c r="I8" i="10"/>
  <c r="H8" i="10"/>
  <c r="G8" i="10"/>
  <c r="F8" i="10"/>
  <c r="E8" i="10"/>
  <c r="E28" i="9"/>
  <c r="F28" i="9"/>
  <c r="G28" i="9"/>
  <c r="H28" i="9"/>
  <c r="I28" i="9"/>
  <c r="J28" i="9"/>
  <c r="K28" i="9"/>
  <c r="L28" i="9"/>
  <c r="M28" i="9"/>
  <c r="N28" i="9"/>
  <c r="O28" i="9"/>
  <c r="P28" i="9"/>
  <c r="Q28" i="9"/>
  <c r="R28" i="9"/>
  <c r="S28" i="9"/>
  <c r="T28" i="9"/>
  <c r="U28" i="9"/>
  <c r="V28" i="9"/>
  <c r="W28" i="9"/>
  <c r="X28" i="9"/>
  <c r="Y28" i="9"/>
  <c r="Z28" i="9"/>
  <c r="AA28" i="9"/>
  <c r="AB28" i="9"/>
  <c r="AC28" i="9"/>
  <c r="AD28" i="9"/>
  <c r="E29" i="9"/>
  <c r="F29" i="9"/>
  <c r="G29" i="9"/>
  <c r="H29" i="9"/>
  <c r="I29" i="9"/>
  <c r="J29" i="9"/>
  <c r="K29" i="9"/>
  <c r="L29" i="9"/>
  <c r="M29" i="9"/>
  <c r="N29" i="9"/>
  <c r="O29" i="9"/>
  <c r="P29" i="9"/>
  <c r="Q29" i="9"/>
  <c r="R29" i="9"/>
  <c r="S29" i="9"/>
  <c r="T29" i="9"/>
  <c r="U29" i="9"/>
  <c r="V29" i="9"/>
  <c r="W29" i="9"/>
  <c r="X29" i="9"/>
  <c r="Y29" i="9"/>
  <c r="Z29" i="9"/>
  <c r="AA29" i="9"/>
  <c r="AB29" i="9"/>
  <c r="AC29" i="9"/>
  <c r="AD29" i="9"/>
  <c r="E30" i="9"/>
  <c r="F30" i="9"/>
  <c r="G30" i="9"/>
  <c r="H30" i="9"/>
  <c r="I30" i="9"/>
  <c r="J30" i="9"/>
  <c r="K30" i="9"/>
  <c r="L30" i="9"/>
  <c r="M30" i="9"/>
  <c r="N30" i="9"/>
  <c r="O30" i="9"/>
  <c r="P30" i="9"/>
  <c r="Q30" i="9"/>
  <c r="R30" i="9"/>
  <c r="S30" i="9"/>
  <c r="T30" i="9"/>
  <c r="U30" i="9"/>
  <c r="V30" i="9"/>
  <c r="W30" i="9"/>
  <c r="X30" i="9"/>
  <c r="Y30" i="9"/>
  <c r="Z30" i="9"/>
  <c r="AA30" i="9"/>
  <c r="AB30" i="9"/>
  <c r="AC30" i="9"/>
  <c r="AD30" i="9"/>
  <c r="E31" i="9"/>
  <c r="F31" i="9"/>
  <c r="G31" i="9"/>
  <c r="H31" i="9"/>
  <c r="I31" i="9"/>
  <c r="J31" i="9"/>
  <c r="K31" i="9"/>
  <c r="L31" i="9"/>
  <c r="M31" i="9"/>
  <c r="N31" i="9"/>
  <c r="O31" i="9"/>
  <c r="P31" i="9"/>
  <c r="Q31" i="9"/>
  <c r="R31" i="9"/>
  <c r="S31" i="9"/>
  <c r="T31" i="9"/>
  <c r="U31" i="9"/>
  <c r="V31" i="9"/>
  <c r="W31" i="9"/>
  <c r="X31" i="9"/>
  <c r="Y31" i="9"/>
  <c r="Z31" i="9"/>
  <c r="AA31" i="9"/>
  <c r="AB31" i="9"/>
  <c r="AC31" i="9"/>
  <c r="AD31" i="9"/>
  <c r="E32" i="9"/>
  <c r="F32" i="9"/>
  <c r="G32" i="9"/>
  <c r="H32" i="9"/>
  <c r="I32" i="9"/>
  <c r="J32" i="9"/>
  <c r="K32" i="9"/>
  <c r="L32" i="9"/>
  <c r="M32" i="9"/>
  <c r="N32" i="9"/>
  <c r="O32" i="9"/>
  <c r="P32" i="9"/>
  <c r="Q32" i="9"/>
  <c r="R32" i="9"/>
  <c r="S32" i="9"/>
  <c r="T32" i="9"/>
  <c r="U32" i="9"/>
  <c r="V32" i="9"/>
  <c r="W32" i="9"/>
  <c r="X32" i="9"/>
  <c r="Y32" i="9"/>
  <c r="Z32" i="9"/>
  <c r="AA32" i="9"/>
  <c r="AB32" i="9"/>
  <c r="AC32" i="9"/>
  <c r="AD32" i="9"/>
  <c r="E33" i="9"/>
  <c r="F33" i="9"/>
  <c r="G33" i="9"/>
  <c r="H33" i="9"/>
  <c r="I33" i="9"/>
  <c r="J33" i="9"/>
  <c r="K33" i="9"/>
  <c r="L33" i="9"/>
  <c r="M33" i="9"/>
  <c r="N33" i="9"/>
  <c r="O33" i="9"/>
  <c r="P33" i="9"/>
  <c r="Q33" i="9"/>
  <c r="R33" i="9"/>
  <c r="S33" i="9"/>
  <c r="T33" i="9"/>
  <c r="U33" i="9"/>
  <c r="V33" i="9"/>
  <c r="W33" i="9"/>
  <c r="X33" i="9"/>
  <c r="Y33" i="9"/>
  <c r="Z33" i="9"/>
  <c r="AA33" i="9"/>
  <c r="AB33" i="9"/>
  <c r="AC33" i="9"/>
  <c r="AD33" i="9"/>
  <c r="E34" i="9"/>
  <c r="F34" i="9"/>
  <c r="G34" i="9"/>
  <c r="H34" i="9"/>
  <c r="I34" i="9"/>
  <c r="J34" i="9"/>
  <c r="K34" i="9"/>
  <c r="L34" i="9"/>
  <c r="M34" i="9"/>
  <c r="N34" i="9"/>
  <c r="O34" i="9"/>
  <c r="P34" i="9"/>
  <c r="Q34" i="9"/>
  <c r="R34" i="9"/>
  <c r="S34" i="9"/>
  <c r="T34" i="9"/>
  <c r="U34" i="9"/>
  <c r="V34" i="9"/>
  <c r="W34" i="9"/>
  <c r="X34" i="9"/>
  <c r="Y34" i="9"/>
  <c r="Z34" i="9"/>
  <c r="AA34" i="9"/>
  <c r="AB34" i="9"/>
  <c r="AC34" i="9"/>
  <c r="AD34" i="9"/>
  <c r="E35" i="9"/>
  <c r="F35" i="9"/>
  <c r="G35" i="9"/>
  <c r="H35" i="9"/>
  <c r="I35" i="9"/>
  <c r="J35" i="9"/>
  <c r="K35" i="9"/>
  <c r="L35" i="9"/>
  <c r="M35" i="9"/>
  <c r="N35" i="9"/>
  <c r="O35" i="9"/>
  <c r="P35" i="9"/>
  <c r="Q35" i="9"/>
  <c r="R35" i="9"/>
  <c r="S35" i="9"/>
  <c r="T35" i="9"/>
  <c r="U35" i="9"/>
  <c r="V35" i="9"/>
  <c r="W35" i="9"/>
  <c r="X35" i="9"/>
  <c r="Y35" i="9"/>
  <c r="Z35" i="9"/>
  <c r="AA35" i="9"/>
  <c r="AB35" i="9"/>
  <c r="AC35" i="9"/>
  <c r="AD35" i="9"/>
  <c r="F27" i="9"/>
  <c r="G27" i="9"/>
  <c r="H27" i="9"/>
  <c r="I27" i="9"/>
  <c r="J27" i="9"/>
  <c r="K27" i="9"/>
  <c r="L27" i="9"/>
  <c r="M27" i="9"/>
  <c r="N27" i="9"/>
  <c r="O27" i="9"/>
  <c r="P27" i="9"/>
  <c r="Q27" i="9"/>
  <c r="R27" i="9"/>
  <c r="S27" i="9"/>
  <c r="T27" i="9"/>
  <c r="U27" i="9"/>
  <c r="V27" i="9"/>
  <c r="W27" i="9"/>
  <c r="X27" i="9"/>
  <c r="Y27" i="9"/>
  <c r="Z27" i="9"/>
  <c r="AA27" i="9"/>
  <c r="AB27" i="9"/>
  <c r="AC27" i="9"/>
  <c r="AD27" i="9"/>
  <c r="E27" i="9"/>
  <c r="E37" i="9"/>
  <c r="AD67" i="9"/>
  <c r="AC67" i="9"/>
  <c r="AB67" i="9"/>
  <c r="AA67" i="9"/>
  <c r="Z67" i="9"/>
  <c r="Y67" i="9"/>
  <c r="X67" i="9"/>
  <c r="W67" i="9"/>
  <c r="V67" i="9"/>
  <c r="U67" i="9"/>
  <c r="T67" i="9"/>
  <c r="S67" i="9"/>
  <c r="R67" i="9"/>
  <c r="Q67" i="9"/>
  <c r="P67" i="9"/>
  <c r="O67" i="9"/>
  <c r="N67" i="9"/>
  <c r="M67" i="9"/>
  <c r="L67" i="9"/>
  <c r="K67" i="9"/>
  <c r="J67" i="9"/>
  <c r="I67" i="9"/>
  <c r="H67" i="9"/>
  <c r="G67" i="9"/>
  <c r="F67" i="9"/>
  <c r="E67" i="9"/>
  <c r="AD66" i="9"/>
  <c r="AC66" i="9"/>
  <c r="AB66" i="9"/>
  <c r="AA66" i="9"/>
  <c r="Z66" i="9"/>
  <c r="Y66" i="9"/>
  <c r="X66" i="9"/>
  <c r="W66" i="9"/>
  <c r="V66" i="9"/>
  <c r="U66" i="9"/>
  <c r="T66" i="9"/>
  <c r="S66" i="9"/>
  <c r="R66" i="9"/>
  <c r="Q66" i="9"/>
  <c r="P66" i="9"/>
  <c r="O66" i="9"/>
  <c r="N66" i="9"/>
  <c r="M66" i="9"/>
  <c r="L66" i="9"/>
  <c r="K66" i="9"/>
  <c r="J66" i="9"/>
  <c r="I66" i="9"/>
  <c r="H66" i="9"/>
  <c r="G66" i="9"/>
  <c r="F66" i="9"/>
  <c r="E66" i="9"/>
  <c r="AD65" i="9"/>
  <c r="AC65" i="9"/>
  <c r="AB65" i="9"/>
  <c r="AA65" i="9"/>
  <c r="Z65" i="9"/>
  <c r="Y65" i="9"/>
  <c r="X65" i="9"/>
  <c r="W65" i="9"/>
  <c r="V65" i="9"/>
  <c r="U65" i="9"/>
  <c r="T65" i="9"/>
  <c r="S65" i="9"/>
  <c r="R65" i="9"/>
  <c r="Q65" i="9"/>
  <c r="P65" i="9"/>
  <c r="O65" i="9"/>
  <c r="N65" i="9"/>
  <c r="M65" i="9"/>
  <c r="L65" i="9"/>
  <c r="K65" i="9"/>
  <c r="J65" i="9"/>
  <c r="I65" i="9"/>
  <c r="H65" i="9"/>
  <c r="G65" i="9"/>
  <c r="F65" i="9"/>
  <c r="E65" i="9"/>
  <c r="AD64" i="9"/>
  <c r="AC64" i="9"/>
  <c r="AB64" i="9"/>
  <c r="AA64" i="9"/>
  <c r="Z64" i="9"/>
  <c r="Y64" i="9"/>
  <c r="X64" i="9"/>
  <c r="W64" i="9"/>
  <c r="V64" i="9"/>
  <c r="U64" i="9"/>
  <c r="T64" i="9"/>
  <c r="S64" i="9"/>
  <c r="R64" i="9"/>
  <c r="Q64" i="9"/>
  <c r="P64" i="9"/>
  <c r="O64" i="9"/>
  <c r="N64" i="9"/>
  <c r="M64" i="9"/>
  <c r="L64" i="9"/>
  <c r="K64" i="9"/>
  <c r="J64" i="9"/>
  <c r="I64" i="9"/>
  <c r="H64" i="9"/>
  <c r="G64" i="9"/>
  <c r="F64" i="9"/>
  <c r="E64" i="9"/>
  <c r="AD63" i="9"/>
  <c r="AC63" i="9"/>
  <c r="AB63" i="9"/>
  <c r="AA63" i="9"/>
  <c r="Z63" i="9"/>
  <c r="Y63" i="9"/>
  <c r="X63" i="9"/>
  <c r="W63" i="9"/>
  <c r="V63" i="9"/>
  <c r="U63" i="9"/>
  <c r="T63" i="9"/>
  <c r="S63" i="9"/>
  <c r="R63" i="9"/>
  <c r="Q63" i="9"/>
  <c r="P63" i="9"/>
  <c r="O63" i="9"/>
  <c r="N63" i="9"/>
  <c r="M63" i="9"/>
  <c r="L63" i="9"/>
  <c r="K63" i="9"/>
  <c r="J63" i="9"/>
  <c r="I63" i="9"/>
  <c r="H63" i="9"/>
  <c r="G63" i="9"/>
  <c r="F63" i="9"/>
  <c r="E63" i="9"/>
  <c r="AD62" i="9"/>
  <c r="AC62" i="9"/>
  <c r="AB62" i="9"/>
  <c r="AA62" i="9"/>
  <c r="Z62" i="9"/>
  <c r="Y62" i="9"/>
  <c r="X62" i="9"/>
  <c r="W62" i="9"/>
  <c r="V62" i="9"/>
  <c r="U62" i="9"/>
  <c r="T62" i="9"/>
  <c r="S62" i="9"/>
  <c r="R62" i="9"/>
  <c r="Q62" i="9"/>
  <c r="P62" i="9"/>
  <c r="O62" i="9"/>
  <c r="N62" i="9"/>
  <c r="M62" i="9"/>
  <c r="L62" i="9"/>
  <c r="K62" i="9"/>
  <c r="J62" i="9"/>
  <c r="I62" i="9"/>
  <c r="H62" i="9"/>
  <c r="G62" i="9"/>
  <c r="F62" i="9"/>
  <c r="E62" i="9"/>
  <c r="AD61" i="9"/>
  <c r="AC61" i="9"/>
  <c r="AB61" i="9"/>
  <c r="AA61" i="9"/>
  <c r="Z61" i="9"/>
  <c r="Y61" i="9"/>
  <c r="X61" i="9"/>
  <c r="W61" i="9"/>
  <c r="V61" i="9"/>
  <c r="U61" i="9"/>
  <c r="T61" i="9"/>
  <c r="S61" i="9"/>
  <c r="R61" i="9"/>
  <c r="Q61" i="9"/>
  <c r="P61" i="9"/>
  <c r="O61" i="9"/>
  <c r="N61" i="9"/>
  <c r="M61" i="9"/>
  <c r="L61" i="9"/>
  <c r="K61" i="9"/>
  <c r="J61" i="9"/>
  <c r="I61" i="9"/>
  <c r="H61" i="9"/>
  <c r="G61" i="9"/>
  <c r="F61" i="9"/>
  <c r="E61" i="9"/>
  <c r="AD60" i="9"/>
  <c r="AC60" i="9"/>
  <c r="AB60" i="9"/>
  <c r="AA60" i="9"/>
  <c r="Z60" i="9"/>
  <c r="Y60" i="9"/>
  <c r="X60" i="9"/>
  <c r="W60" i="9"/>
  <c r="V60" i="9"/>
  <c r="U60" i="9"/>
  <c r="T60" i="9"/>
  <c r="S60" i="9"/>
  <c r="R60" i="9"/>
  <c r="Q60" i="9"/>
  <c r="P60" i="9"/>
  <c r="O60" i="9"/>
  <c r="N60" i="9"/>
  <c r="M60" i="9"/>
  <c r="L60" i="9"/>
  <c r="K60" i="9"/>
  <c r="J60" i="9"/>
  <c r="I60" i="9"/>
  <c r="H60" i="9"/>
  <c r="G60" i="9"/>
  <c r="F60" i="9"/>
  <c r="E60" i="9"/>
  <c r="AD59" i="9"/>
  <c r="AC59" i="9"/>
  <c r="AB59" i="9"/>
  <c r="AA59" i="9"/>
  <c r="Z59" i="9"/>
  <c r="Y59" i="9"/>
  <c r="X59" i="9"/>
  <c r="W59" i="9"/>
  <c r="V59" i="9"/>
  <c r="U59" i="9"/>
  <c r="T59" i="9"/>
  <c r="S59" i="9"/>
  <c r="R59" i="9"/>
  <c r="Q59" i="9"/>
  <c r="P59" i="9"/>
  <c r="O59" i="9"/>
  <c r="N59" i="9"/>
  <c r="M59" i="9"/>
  <c r="L59" i="9"/>
  <c r="K59" i="9"/>
  <c r="J59" i="9"/>
  <c r="I59" i="9"/>
  <c r="H59" i="9"/>
  <c r="G59" i="9"/>
  <c r="F59" i="9"/>
  <c r="E59" i="9"/>
  <c r="AD58" i="9"/>
  <c r="AC58" i="9"/>
  <c r="AB58" i="9"/>
  <c r="AA58" i="9"/>
  <c r="Z58" i="9"/>
  <c r="Y58" i="9"/>
  <c r="X58" i="9"/>
  <c r="W58" i="9"/>
  <c r="V58" i="9"/>
  <c r="U58" i="9"/>
  <c r="T58" i="9"/>
  <c r="S58" i="9"/>
  <c r="R58" i="9"/>
  <c r="Q58" i="9"/>
  <c r="P58" i="9"/>
  <c r="O58" i="9"/>
  <c r="N58" i="9"/>
  <c r="M58" i="9"/>
  <c r="L58" i="9"/>
  <c r="K58" i="9"/>
  <c r="J58" i="9"/>
  <c r="I58" i="9"/>
  <c r="H58" i="9"/>
  <c r="G58" i="9"/>
  <c r="F58" i="9"/>
  <c r="E58" i="9"/>
  <c r="AD57" i="9"/>
  <c r="AC57" i="9"/>
  <c r="AB57" i="9"/>
  <c r="AA57" i="9"/>
  <c r="Z57" i="9"/>
  <c r="Y57" i="9"/>
  <c r="X57" i="9"/>
  <c r="W57" i="9"/>
  <c r="V57" i="9"/>
  <c r="U57" i="9"/>
  <c r="T57" i="9"/>
  <c r="S57" i="9"/>
  <c r="R57" i="9"/>
  <c r="Q57" i="9"/>
  <c r="P57" i="9"/>
  <c r="O57" i="9"/>
  <c r="N57" i="9"/>
  <c r="M57" i="9"/>
  <c r="L57" i="9"/>
  <c r="K57" i="9"/>
  <c r="J57" i="9"/>
  <c r="I57" i="9"/>
  <c r="H57" i="9"/>
  <c r="G57" i="9"/>
  <c r="F57" i="9"/>
  <c r="E57" i="9"/>
  <c r="AD56" i="9"/>
  <c r="AC56" i="9"/>
  <c r="AB56" i="9"/>
  <c r="AA56" i="9"/>
  <c r="Z56" i="9"/>
  <c r="Y56" i="9"/>
  <c r="X56" i="9"/>
  <c r="W56" i="9"/>
  <c r="V56" i="9"/>
  <c r="U56" i="9"/>
  <c r="T56" i="9"/>
  <c r="S56" i="9"/>
  <c r="R56" i="9"/>
  <c r="Q56" i="9"/>
  <c r="P56" i="9"/>
  <c r="O56" i="9"/>
  <c r="N56" i="9"/>
  <c r="M56" i="9"/>
  <c r="L56" i="9"/>
  <c r="K56" i="9"/>
  <c r="J56" i="9"/>
  <c r="I56" i="9"/>
  <c r="H56" i="9"/>
  <c r="G56" i="9"/>
  <c r="F56" i="9"/>
  <c r="E56" i="9"/>
  <c r="AD55" i="9"/>
  <c r="AC55" i="9"/>
  <c r="AB55" i="9"/>
  <c r="AA55" i="9"/>
  <c r="Z55" i="9"/>
  <c r="Y55" i="9"/>
  <c r="X55" i="9"/>
  <c r="W55" i="9"/>
  <c r="V55" i="9"/>
  <c r="U55" i="9"/>
  <c r="T55" i="9"/>
  <c r="S55" i="9"/>
  <c r="R55" i="9"/>
  <c r="Q55" i="9"/>
  <c r="P55" i="9"/>
  <c r="O55" i="9"/>
  <c r="N55" i="9"/>
  <c r="M55" i="9"/>
  <c r="L55" i="9"/>
  <c r="K55" i="9"/>
  <c r="J55" i="9"/>
  <c r="I55" i="9"/>
  <c r="H55" i="9"/>
  <c r="G55" i="9"/>
  <c r="F55" i="9"/>
  <c r="E55" i="9"/>
  <c r="AD54" i="9"/>
  <c r="AC54" i="9"/>
  <c r="AB54" i="9"/>
  <c r="AA54" i="9"/>
  <c r="Z54" i="9"/>
  <c r="Y54" i="9"/>
  <c r="X54" i="9"/>
  <c r="W54" i="9"/>
  <c r="V54" i="9"/>
  <c r="U54" i="9"/>
  <c r="T54" i="9"/>
  <c r="S54" i="9"/>
  <c r="R54" i="9"/>
  <c r="Q54" i="9"/>
  <c r="P54" i="9"/>
  <c r="O54" i="9"/>
  <c r="N54" i="9"/>
  <c r="M54" i="9"/>
  <c r="L54" i="9"/>
  <c r="K54" i="9"/>
  <c r="J54" i="9"/>
  <c r="I54" i="9"/>
  <c r="H54" i="9"/>
  <c r="G54" i="9"/>
  <c r="F54" i="9"/>
  <c r="E54" i="9"/>
  <c r="AD53" i="9"/>
  <c r="AC53" i="9"/>
  <c r="AB53" i="9"/>
  <c r="AA53" i="9"/>
  <c r="Z53" i="9"/>
  <c r="Y53" i="9"/>
  <c r="X53" i="9"/>
  <c r="W53" i="9"/>
  <c r="V53" i="9"/>
  <c r="U53" i="9"/>
  <c r="T53" i="9"/>
  <c r="S53" i="9"/>
  <c r="R53" i="9"/>
  <c r="Q53" i="9"/>
  <c r="P53" i="9"/>
  <c r="O53" i="9"/>
  <c r="N53" i="9"/>
  <c r="M53" i="9"/>
  <c r="L53" i="9"/>
  <c r="K53" i="9"/>
  <c r="J53" i="9"/>
  <c r="I53" i="9"/>
  <c r="H53" i="9"/>
  <c r="G53" i="9"/>
  <c r="F53" i="9"/>
  <c r="E53" i="9"/>
  <c r="AD52" i="9"/>
  <c r="AC52" i="9"/>
  <c r="AB52" i="9"/>
  <c r="AA52" i="9"/>
  <c r="Z52" i="9"/>
  <c r="Y52" i="9"/>
  <c r="X52" i="9"/>
  <c r="W52" i="9"/>
  <c r="V52" i="9"/>
  <c r="U52" i="9"/>
  <c r="T52" i="9"/>
  <c r="S52" i="9"/>
  <c r="R52" i="9"/>
  <c r="Q52" i="9"/>
  <c r="P52" i="9"/>
  <c r="O52" i="9"/>
  <c r="N52" i="9"/>
  <c r="M52" i="9"/>
  <c r="L52" i="9"/>
  <c r="K52" i="9"/>
  <c r="J52" i="9"/>
  <c r="I52" i="9"/>
  <c r="H52" i="9"/>
  <c r="G52" i="9"/>
  <c r="F52" i="9"/>
  <c r="E52" i="9"/>
  <c r="AD51" i="9"/>
  <c r="AC51" i="9"/>
  <c r="AB51" i="9"/>
  <c r="AA51" i="9"/>
  <c r="Z51" i="9"/>
  <c r="Y51" i="9"/>
  <c r="X51" i="9"/>
  <c r="W51" i="9"/>
  <c r="V51" i="9"/>
  <c r="U51" i="9"/>
  <c r="T51" i="9"/>
  <c r="S51" i="9"/>
  <c r="R51" i="9"/>
  <c r="Q51" i="9"/>
  <c r="P51" i="9"/>
  <c r="O51" i="9"/>
  <c r="N51" i="9"/>
  <c r="M51" i="9"/>
  <c r="L51" i="9"/>
  <c r="K51" i="9"/>
  <c r="J51" i="9"/>
  <c r="I51" i="9"/>
  <c r="H51" i="9"/>
  <c r="G51" i="9"/>
  <c r="F51" i="9"/>
  <c r="E51" i="9"/>
  <c r="AD50" i="9"/>
  <c r="AC50" i="9"/>
  <c r="AB50" i="9"/>
  <c r="AA50" i="9"/>
  <c r="Z50" i="9"/>
  <c r="Y50" i="9"/>
  <c r="X50" i="9"/>
  <c r="W50" i="9"/>
  <c r="V50" i="9"/>
  <c r="U50" i="9"/>
  <c r="T50" i="9"/>
  <c r="S50" i="9"/>
  <c r="R50" i="9"/>
  <c r="Q50" i="9"/>
  <c r="P50" i="9"/>
  <c r="O50" i="9"/>
  <c r="N50" i="9"/>
  <c r="M50" i="9"/>
  <c r="L50" i="9"/>
  <c r="K50" i="9"/>
  <c r="J50" i="9"/>
  <c r="I50" i="9"/>
  <c r="H50" i="9"/>
  <c r="G50" i="9"/>
  <c r="F50" i="9"/>
  <c r="E50" i="9"/>
  <c r="AD49" i="9"/>
  <c r="AC49" i="9"/>
  <c r="AB49" i="9"/>
  <c r="AA49" i="9"/>
  <c r="Z49" i="9"/>
  <c r="Y49" i="9"/>
  <c r="X49" i="9"/>
  <c r="W49" i="9"/>
  <c r="V49" i="9"/>
  <c r="U49" i="9"/>
  <c r="T49" i="9"/>
  <c r="S49" i="9"/>
  <c r="R49" i="9"/>
  <c r="Q49" i="9"/>
  <c r="P49" i="9"/>
  <c r="O49" i="9"/>
  <c r="N49" i="9"/>
  <c r="M49" i="9"/>
  <c r="L49" i="9"/>
  <c r="K49" i="9"/>
  <c r="J49" i="9"/>
  <c r="I49" i="9"/>
  <c r="H49" i="9"/>
  <c r="G49" i="9"/>
  <c r="F49" i="9"/>
  <c r="E49" i="9"/>
  <c r="AD48" i="9"/>
  <c r="AC48" i="9"/>
  <c r="AB48" i="9"/>
  <c r="AA48" i="9"/>
  <c r="Z48" i="9"/>
  <c r="Y48" i="9"/>
  <c r="X48" i="9"/>
  <c r="W48" i="9"/>
  <c r="V48" i="9"/>
  <c r="U48" i="9"/>
  <c r="T48" i="9"/>
  <c r="S48" i="9"/>
  <c r="R48" i="9"/>
  <c r="Q48" i="9"/>
  <c r="P48" i="9"/>
  <c r="O48" i="9"/>
  <c r="N48" i="9"/>
  <c r="M48" i="9"/>
  <c r="L48" i="9"/>
  <c r="K48" i="9"/>
  <c r="J48" i="9"/>
  <c r="I48" i="9"/>
  <c r="H48" i="9"/>
  <c r="G48" i="9"/>
  <c r="F48" i="9"/>
  <c r="E48" i="9"/>
  <c r="AD47" i="9"/>
  <c r="AC47" i="9"/>
  <c r="AB47" i="9"/>
  <c r="AA47" i="9"/>
  <c r="Z47" i="9"/>
  <c r="Y47" i="9"/>
  <c r="X47" i="9"/>
  <c r="W47" i="9"/>
  <c r="V47" i="9"/>
  <c r="U47" i="9"/>
  <c r="T47" i="9"/>
  <c r="S47" i="9"/>
  <c r="R47" i="9"/>
  <c r="Q47" i="9"/>
  <c r="P47" i="9"/>
  <c r="O47" i="9"/>
  <c r="N47" i="9"/>
  <c r="M47" i="9"/>
  <c r="L47" i="9"/>
  <c r="K47" i="9"/>
  <c r="J47" i="9"/>
  <c r="I47" i="9"/>
  <c r="H47" i="9"/>
  <c r="G47" i="9"/>
  <c r="F47" i="9"/>
  <c r="E47" i="9"/>
  <c r="AD46" i="9"/>
  <c r="AC46" i="9"/>
  <c r="AB46" i="9"/>
  <c r="AA46" i="9"/>
  <c r="Z46" i="9"/>
  <c r="Y46" i="9"/>
  <c r="X46" i="9"/>
  <c r="W46" i="9"/>
  <c r="V46" i="9"/>
  <c r="U46" i="9"/>
  <c r="T46" i="9"/>
  <c r="S46" i="9"/>
  <c r="R46" i="9"/>
  <c r="Q46" i="9"/>
  <c r="P46" i="9"/>
  <c r="O46" i="9"/>
  <c r="N46" i="9"/>
  <c r="M46" i="9"/>
  <c r="L46" i="9"/>
  <c r="K46" i="9"/>
  <c r="J46" i="9"/>
  <c r="I46" i="9"/>
  <c r="H46" i="9"/>
  <c r="G46" i="9"/>
  <c r="F46" i="9"/>
  <c r="E46" i="9"/>
  <c r="AD45" i="9"/>
  <c r="AC45" i="9"/>
  <c r="AB45" i="9"/>
  <c r="AA45" i="9"/>
  <c r="Z45" i="9"/>
  <c r="Y45" i="9"/>
  <c r="X45" i="9"/>
  <c r="W45" i="9"/>
  <c r="V45" i="9"/>
  <c r="U45" i="9"/>
  <c r="T45" i="9"/>
  <c r="S45" i="9"/>
  <c r="R45" i="9"/>
  <c r="Q45" i="9"/>
  <c r="P45" i="9"/>
  <c r="O45" i="9"/>
  <c r="N45" i="9"/>
  <c r="M45" i="9"/>
  <c r="L45" i="9"/>
  <c r="K45" i="9"/>
  <c r="J45" i="9"/>
  <c r="I45" i="9"/>
  <c r="H45" i="9"/>
  <c r="G45" i="9"/>
  <c r="F45" i="9"/>
  <c r="E45" i="9"/>
  <c r="AD44" i="9"/>
  <c r="AC44" i="9"/>
  <c r="AB44" i="9"/>
  <c r="AA44" i="9"/>
  <c r="Z44" i="9"/>
  <c r="Y44" i="9"/>
  <c r="X44" i="9"/>
  <c r="W44" i="9"/>
  <c r="V44" i="9"/>
  <c r="U44" i="9"/>
  <c r="T44" i="9"/>
  <c r="S44" i="9"/>
  <c r="R44" i="9"/>
  <c r="Q44" i="9"/>
  <c r="P44" i="9"/>
  <c r="O44" i="9"/>
  <c r="N44" i="9"/>
  <c r="M44" i="9"/>
  <c r="L44" i="9"/>
  <c r="K44" i="9"/>
  <c r="J44" i="9"/>
  <c r="I44" i="9"/>
  <c r="H44" i="9"/>
  <c r="G44" i="9"/>
  <c r="F44" i="9"/>
  <c r="E44" i="9"/>
  <c r="AD43" i="9"/>
  <c r="AC43" i="9"/>
  <c r="AB43" i="9"/>
  <c r="AA43" i="9"/>
  <c r="Z43" i="9"/>
  <c r="Y43" i="9"/>
  <c r="X43" i="9"/>
  <c r="W43" i="9"/>
  <c r="V43" i="9"/>
  <c r="U43" i="9"/>
  <c r="T43" i="9"/>
  <c r="S43" i="9"/>
  <c r="R43" i="9"/>
  <c r="Q43" i="9"/>
  <c r="P43" i="9"/>
  <c r="O43" i="9"/>
  <c r="N43" i="9"/>
  <c r="M43" i="9"/>
  <c r="L43" i="9"/>
  <c r="K43" i="9"/>
  <c r="J43" i="9"/>
  <c r="I43" i="9"/>
  <c r="H43" i="9"/>
  <c r="G43" i="9"/>
  <c r="F43" i="9"/>
  <c r="E43" i="9"/>
  <c r="AD42" i="9"/>
  <c r="AC42" i="9"/>
  <c r="AB42" i="9"/>
  <c r="AA42" i="9"/>
  <c r="Z42" i="9"/>
  <c r="Y42" i="9"/>
  <c r="X42" i="9"/>
  <c r="W42" i="9"/>
  <c r="V42" i="9"/>
  <c r="U42" i="9"/>
  <c r="T42" i="9"/>
  <c r="S42" i="9"/>
  <c r="R42" i="9"/>
  <c r="Q42" i="9"/>
  <c r="P42" i="9"/>
  <c r="O42" i="9"/>
  <c r="N42" i="9"/>
  <c r="M42" i="9"/>
  <c r="L42" i="9"/>
  <c r="K42" i="9"/>
  <c r="J42" i="9"/>
  <c r="I42" i="9"/>
  <c r="H42" i="9"/>
  <c r="G42" i="9"/>
  <c r="F42" i="9"/>
  <c r="E42" i="9"/>
  <c r="AD41" i="9"/>
  <c r="AC41" i="9"/>
  <c r="AB41" i="9"/>
  <c r="AA41" i="9"/>
  <c r="Z41" i="9"/>
  <c r="Y41" i="9"/>
  <c r="X41" i="9"/>
  <c r="W41" i="9"/>
  <c r="V41" i="9"/>
  <c r="U41" i="9"/>
  <c r="T41" i="9"/>
  <c r="S41" i="9"/>
  <c r="R41" i="9"/>
  <c r="Q41" i="9"/>
  <c r="P41" i="9"/>
  <c r="O41" i="9"/>
  <c r="N41" i="9"/>
  <c r="M41" i="9"/>
  <c r="L41" i="9"/>
  <c r="K41" i="9"/>
  <c r="J41" i="9"/>
  <c r="I41" i="9"/>
  <c r="H41" i="9"/>
  <c r="G41" i="9"/>
  <c r="F41" i="9"/>
  <c r="E41" i="9"/>
  <c r="AD40" i="9"/>
  <c r="AC40" i="9"/>
  <c r="AB40" i="9"/>
  <c r="AA40" i="9"/>
  <c r="Z40" i="9"/>
  <c r="Y40" i="9"/>
  <c r="X40" i="9"/>
  <c r="W40" i="9"/>
  <c r="V40" i="9"/>
  <c r="U40" i="9"/>
  <c r="T40" i="9"/>
  <c r="S40" i="9"/>
  <c r="R40" i="9"/>
  <c r="Q40" i="9"/>
  <c r="P40" i="9"/>
  <c r="O40" i="9"/>
  <c r="N40" i="9"/>
  <c r="M40" i="9"/>
  <c r="L40" i="9"/>
  <c r="K40" i="9"/>
  <c r="J40" i="9"/>
  <c r="I40" i="9"/>
  <c r="H40" i="9"/>
  <c r="G40" i="9"/>
  <c r="F40" i="9"/>
  <c r="E40" i="9"/>
  <c r="AD39" i="9"/>
  <c r="AC39" i="9"/>
  <c r="AB39" i="9"/>
  <c r="AA39" i="9"/>
  <c r="Z39" i="9"/>
  <c r="Y39" i="9"/>
  <c r="X39" i="9"/>
  <c r="W39" i="9"/>
  <c r="V39" i="9"/>
  <c r="U39" i="9"/>
  <c r="T39" i="9"/>
  <c r="S39" i="9"/>
  <c r="R39" i="9"/>
  <c r="Q39" i="9"/>
  <c r="P39" i="9"/>
  <c r="O39" i="9"/>
  <c r="N39" i="9"/>
  <c r="M39" i="9"/>
  <c r="L39" i="9"/>
  <c r="K39" i="9"/>
  <c r="J39" i="9"/>
  <c r="I39" i="9"/>
  <c r="H39" i="9"/>
  <c r="G39" i="9"/>
  <c r="F39" i="9"/>
  <c r="E39" i="9"/>
  <c r="AD38" i="9"/>
  <c r="AC38" i="9"/>
  <c r="AB38" i="9"/>
  <c r="AA38" i="9"/>
  <c r="Z38" i="9"/>
  <c r="Y38" i="9"/>
  <c r="X38" i="9"/>
  <c r="W38" i="9"/>
  <c r="V38" i="9"/>
  <c r="U38" i="9"/>
  <c r="T38" i="9"/>
  <c r="S38" i="9"/>
  <c r="R38" i="9"/>
  <c r="Q38" i="9"/>
  <c r="P38" i="9"/>
  <c r="O38" i="9"/>
  <c r="N38" i="9"/>
  <c r="M38" i="9"/>
  <c r="L38" i="9"/>
  <c r="K38" i="9"/>
  <c r="J38" i="9"/>
  <c r="I38" i="9"/>
  <c r="H38" i="9"/>
  <c r="G38" i="9"/>
  <c r="F38" i="9"/>
  <c r="E38" i="9"/>
  <c r="F37" i="9"/>
  <c r="G37" i="9"/>
  <c r="H37" i="9"/>
  <c r="I37" i="9"/>
  <c r="J37" i="9"/>
  <c r="K37" i="9"/>
  <c r="L37" i="9"/>
  <c r="M37" i="9"/>
  <c r="N37" i="9"/>
  <c r="O37" i="9"/>
  <c r="P37" i="9"/>
  <c r="Q37" i="9"/>
  <c r="R37" i="9"/>
  <c r="S37" i="9"/>
  <c r="T37" i="9"/>
  <c r="U37" i="9"/>
  <c r="V37" i="9"/>
  <c r="W37" i="9"/>
  <c r="X37" i="9"/>
  <c r="Y37" i="9"/>
  <c r="Z37" i="9"/>
  <c r="AA37" i="9"/>
  <c r="AB37" i="9"/>
  <c r="AC37" i="9"/>
  <c r="AD37" i="9"/>
  <c r="AD25" i="9"/>
  <c r="AC25" i="9"/>
  <c r="AB25" i="9"/>
  <c r="AA25" i="9"/>
  <c r="Z25" i="9"/>
  <c r="Y25" i="9"/>
  <c r="X25" i="9"/>
  <c r="W25" i="9"/>
  <c r="V25" i="9"/>
  <c r="U25" i="9"/>
  <c r="T25" i="9"/>
  <c r="S25" i="9"/>
  <c r="R25" i="9"/>
  <c r="Q25" i="9"/>
  <c r="P25" i="9"/>
  <c r="O25" i="9"/>
  <c r="N25" i="9"/>
  <c r="M25" i="9"/>
  <c r="L25" i="9"/>
  <c r="K25" i="9"/>
  <c r="J25" i="9"/>
  <c r="I25" i="9"/>
  <c r="H25" i="9"/>
  <c r="G25" i="9"/>
  <c r="F25" i="9"/>
  <c r="E25" i="9"/>
  <c r="AD24" i="9"/>
  <c r="AC24" i="9"/>
  <c r="AB24" i="9"/>
  <c r="AA24" i="9"/>
  <c r="Z24" i="9"/>
  <c r="Y24" i="9"/>
  <c r="X24" i="9"/>
  <c r="W24" i="9"/>
  <c r="V24" i="9"/>
  <c r="U24" i="9"/>
  <c r="T24" i="9"/>
  <c r="S24" i="9"/>
  <c r="R24" i="9"/>
  <c r="Q24" i="9"/>
  <c r="P24" i="9"/>
  <c r="O24" i="9"/>
  <c r="N24" i="9"/>
  <c r="M24" i="9"/>
  <c r="L24" i="9"/>
  <c r="K24" i="9"/>
  <c r="J24" i="9"/>
  <c r="I24" i="9"/>
  <c r="H24" i="9"/>
  <c r="G24" i="9"/>
  <c r="F24" i="9"/>
  <c r="E24" i="9"/>
  <c r="AD23" i="9"/>
  <c r="AC23" i="9"/>
  <c r="AB23" i="9"/>
  <c r="AA23" i="9"/>
  <c r="Z23" i="9"/>
  <c r="Y23" i="9"/>
  <c r="X23" i="9"/>
  <c r="W23" i="9"/>
  <c r="V23" i="9"/>
  <c r="U23" i="9"/>
  <c r="T23" i="9"/>
  <c r="S23" i="9"/>
  <c r="R23" i="9"/>
  <c r="Q23" i="9"/>
  <c r="P23" i="9"/>
  <c r="O23" i="9"/>
  <c r="N23" i="9"/>
  <c r="M23" i="9"/>
  <c r="L23" i="9"/>
  <c r="K23" i="9"/>
  <c r="J23" i="9"/>
  <c r="I23" i="9"/>
  <c r="H23" i="9"/>
  <c r="G23" i="9"/>
  <c r="F23" i="9"/>
  <c r="E23" i="9"/>
  <c r="AD22" i="9"/>
  <c r="AC22" i="9"/>
  <c r="AB22" i="9"/>
  <c r="AA22" i="9"/>
  <c r="Z22" i="9"/>
  <c r="Y22" i="9"/>
  <c r="X22" i="9"/>
  <c r="W22" i="9"/>
  <c r="V22" i="9"/>
  <c r="U22" i="9"/>
  <c r="T22" i="9"/>
  <c r="S22" i="9"/>
  <c r="R22" i="9"/>
  <c r="Q22" i="9"/>
  <c r="P22" i="9"/>
  <c r="O22" i="9"/>
  <c r="N22" i="9"/>
  <c r="M22" i="9"/>
  <c r="L22" i="9"/>
  <c r="K22" i="9"/>
  <c r="J22" i="9"/>
  <c r="I22" i="9"/>
  <c r="H22" i="9"/>
  <c r="G22" i="9"/>
  <c r="F22" i="9"/>
  <c r="E22" i="9"/>
  <c r="AD21" i="9"/>
  <c r="AC21" i="9"/>
  <c r="AB21" i="9"/>
  <c r="AA21" i="9"/>
  <c r="Z21" i="9"/>
  <c r="Y21" i="9"/>
  <c r="X21" i="9"/>
  <c r="W21" i="9"/>
  <c r="V21" i="9"/>
  <c r="U21" i="9"/>
  <c r="T21" i="9"/>
  <c r="S21" i="9"/>
  <c r="R21" i="9"/>
  <c r="Q21" i="9"/>
  <c r="P21" i="9"/>
  <c r="O21" i="9"/>
  <c r="N21" i="9"/>
  <c r="M21" i="9"/>
  <c r="L21" i="9"/>
  <c r="K21" i="9"/>
  <c r="J21" i="9"/>
  <c r="I21" i="9"/>
  <c r="H21" i="9"/>
  <c r="G21" i="9"/>
  <c r="F21" i="9"/>
  <c r="E21" i="9"/>
  <c r="AD20" i="9"/>
  <c r="AC20" i="9"/>
  <c r="AB20" i="9"/>
  <c r="AA20" i="9"/>
  <c r="Z20" i="9"/>
  <c r="Y20" i="9"/>
  <c r="X20" i="9"/>
  <c r="W20" i="9"/>
  <c r="V20" i="9"/>
  <c r="U20" i="9"/>
  <c r="T20" i="9"/>
  <c r="S20" i="9"/>
  <c r="R20" i="9"/>
  <c r="Q20" i="9"/>
  <c r="P20" i="9"/>
  <c r="O20" i="9"/>
  <c r="N20" i="9"/>
  <c r="M20" i="9"/>
  <c r="L20" i="9"/>
  <c r="K20" i="9"/>
  <c r="J20" i="9"/>
  <c r="I20" i="9"/>
  <c r="H20" i="9"/>
  <c r="G20" i="9"/>
  <c r="F20" i="9"/>
  <c r="E20" i="9"/>
  <c r="AD19" i="9"/>
  <c r="AC19" i="9"/>
  <c r="AB19" i="9"/>
  <c r="AA19" i="9"/>
  <c r="Z19" i="9"/>
  <c r="Y19" i="9"/>
  <c r="X19" i="9"/>
  <c r="W19" i="9"/>
  <c r="V19" i="9"/>
  <c r="U19" i="9"/>
  <c r="T19" i="9"/>
  <c r="S19" i="9"/>
  <c r="R19" i="9"/>
  <c r="Q19" i="9"/>
  <c r="P19" i="9"/>
  <c r="O19" i="9"/>
  <c r="N19" i="9"/>
  <c r="M19" i="9"/>
  <c r="L19" i="9"/>
  <c r="K19" i="9"/>
  <c r="J19" i="9"/>
  <c r="I19" i="9"/>
  <c r="H19" i="9"/>
  <c r="G19" i="9"/>
  <c r="F19" i="9"/>
  <c r="E19" i="9"/>
  <c r="AD18" i="9"/>
  <c r="AC18" i="9"/>
  <c r="AB18" i="9"/>
  <c r="AA18" i="9"/>
  <c r="Z18" i="9"/>
  <c r="Y18" i="9"/>
  <c r="X18" i="9"/>
  <c r="W18" i="9"/>
  <c r="V18" i="9"/>
  <c r="U18" i="9"/>
  <c r="T18" i="9"/>
  <c r="S18" i="9"/>
  <c r="R18" i="9"/>
  <c r="Q18" i="9"/>
  <c r="P18" i="9"/>
  <c r="O18" i="9"/>
  <c r="N18" i="9"/>
  <c r="M18" i="9"/>
  <c r="L18" i="9"/>
  <c r="K18" i="9"/>
  <c r="J18" i="9"/>
  <c r="I18" i="9"/>
  <c r="H18" i="9"/>
  <c r="G18" i="9"/>
  <c r="F18" i="9"/>
  <c r="E18" i="9"/>
  <c r="AD17" i="9"/>
  <c r="AC17" i="9"/>
  <c r="AB17" i="9"/>
  <c r="AA17" i="9"/>
  <c r="Z17" i="9"/>
  <c r="Y17" i="9"/>
  <c r="X17" i="9"/>
  <c r="W17" i="9"/>
  <c r="V17" i="9"/>
  <c r="U17" i="9"/>
  <c r="T17" i="9"/>
  <c r="S17" i="9"/>
  <c r="R17" i="9"/>
  <c r="Q17" i="9"/>
  <c r="P17" i="9"/>
  <c r="O17" i="9"/>
  <c r="N17" i="9"/>
  <c r="M17" i="9"/>
  <c r="L17" i="9"/>
  <c r="K17" i="9"/>
  <c r="J17" i="9"/>
  <c r="I17" i="9"/>
  <c r="H17" i="9"/>
  <c r="G17" i="9"/>
  <c r="F17" i="9"/>
  <c r="E17" i="9"/>
  <c r="AD16" i="9"/>
  <c r="AC16" i="9"/>
  <c r="AB16" i="9"/>
  <c r="AA16" i="9"/>
  <c r="Z16" i="9"/>
  <c r="Y16" i="9"/>
  <c r="X16" i="9"/>
  <c r="W16" i="9"/>
  <c r="V16" i="9"/>
  <c r="U16" i="9"/>
  <c r="T16" i="9"/>
  <c r="S16" i="9"/>
  <c r="R16" i="9"/>
  <c r="Q16" i="9"/>
  <c r="P16" i="9"/>
  <c r="O16" i="9"/>
  <c r="N16" i="9"/>
  <c r="M16" i="9"/>
  <c r="L16" i="9"/>
  <c r="K16" i="9"/>
  <c r="J16" i="9"/>
  <c r="I16" i="9"/>
  <c r="H16" i="9"/>
  <c r="G16" i="9"/>
  <c r="F16" i="9"/>
  <c r="E16" i="9"/>
  <c r="AD15" i="9"/>
  <c r="AC15" i="9"/>
  <c r="AB15" i="9"/>
  <c r="AA15" i="9"/>
  <c r="Z15" i="9"/>
  <c r="Y15" i="9"/>
  <c r="X15" i="9"/>
  <c r="W15" i="9"/>
  <c r="V15" i="9"/>
  <c r="U15" i="9"/>
  <c r="T15" i="9"/>
  <c r="S15" i="9"/>
  <c r="R15" i="9"/>
  <c r="Q15" i="9"/>
  <c r="P15" i="9"/>
  <c r="O15" i="9"/>
  <c r="N15" i="9"/>
  <c r="M15" i="9"/>
  <c r="L15" i="9"/>
  <c r="K15" i="9"/>
  <c r="J15" i="9"/>
  <c r="I15" i="9"/>
  <c r="H15" i="9"/>
  <c r="G15" i="9"/>
  <c r="F15" i="9"/>
  <c r="E15" i="9"/>
  <c r="AD14" i="9"/>
  <c r="AC14" i="9"/>
  <c r="AB14" i="9"/>
  <c r="AA14" i="9"/>
  <c r="Z14" i="9"/>
  <c r="Y14" i="9"/>
  <c r="X14" i="9"/>
  <c r="W14" i="9"/>
  <c r="V14" i="9"/>
  <c r="U14" i="9"/>
  <c r="T14" i="9"/>
  <c r="S14" i="9"/>
  <c r="R14" i="9"/>
  <c r="Q14" i="9"/>
  <c r="P14" i="9"/>
  <c r="O14" i="9"/>
  <c r="N14" i="9"/>
  <c r="M14" i="9"/>
  <c r="L14" i="9"/>
  <c r="K14" i="9"/>
  <c r="J14" i="9"/>
  <c r="I14" i="9"/>
  <c r="H14" i="9"/>
  <c r="G14" i="9"/>
  <c r="F14" i="9"/>
  <c r="E14" i="9"/>
  <c r="AD13" i="9"/>
  <c r="AC13" i="9"/>
  <c r="AB13" i="9"/>
  <c r="AA13" i="9"/>
  <c r="Z13" i="9"/>
  <c r="Y13" i="9"/>
  <c r="X13" i="9"/>
  <c r="W13" i="9"/>
  <c r="V13" i="9"/>
  <c r="U13" i="9"/>
  <c r="T13" i="9"/>
  <c r="S13" i="9"/>
  <c r="R13" i="9"/>
  <c r="Q13" i="9"/>
  <c r="P13" i="9"/>
  <c r="O13" i="9"/>
  <c r="N13" i="9"/>
  <c r="M13" i="9"/>
  <c r="L13" i="9"/>
  <c r="K13" i="9"/>
  <c r="J13" i="9"/>
  <c r="I13" i="9"/>
  <c r="H13" i="9"/>
  <c r="G13" i="9"/>
  <c r="F13" i="9"/>
  <c r="E13" i="9"/>
  <c r="AD12" i="9"/>
  <c r="AC12" i="9"/>
  <c r="AB12" i="9"/>
  <c r="AA12" i="9"/>
  <c r="Z12" i="9"/>
  <c r="Y12" i="9"/>
  <c r="X12" i="9"/>
  <c r="W12" i="9"/>
  <c r="V12" i="9"/>
  <c r="U12" i="9"/>
  <c r="T12" i="9"/>
  <c r="S12" i="9"/>
  <c r="R12" i="9"/>
  <c r="Q12" i="9"/>
  <c r="P12" i="9"/>
  <c r="O12" i="9"/>
  <c r="N12" i="9"/>
  <c r="M12" i="9"/>
  <c r="L12" i="9"/>
  <c r="K12" i="9"/>
  <c r="J12" i="9"/>
  <c r="I12" i="9"/>
  <c r="H12" i="9"/>
  <c r="G12" i="9"/>
  <c r="F12" i="9"/>
  <c r="E12" i="9"/>
  <c r="AD11" i="9"/>
  <c r="AC11" i="9"/>
  <c r="AB11" i="9"/>
  <c r="AA11" i="9"/>
  <c r="Z11" i="9"/>
  <c r="Y11" i="9"/>
  <c r="X11" i="9"/>
  <c r="W11" i="9"/>
  <c r="V11" i="9"/>
  <c r="U11" i="9"/>
  <c r="T11" i="9"/>
  <c r="S11" i="9"/>
  <c r="R11" i="9"/>
  <c r="Q11" i="9"/>
  <c r="P11" i="9"/>
  <c r="O11" i="9"/>
  <c r="N11" i="9"/>
  <c r="M11" i="9"/>
  <c r="L11" i="9"/>
  <c r="K11" i="9"/>
  <c r="J11" i="9"/>
  <c r="I11" i="9"/>
  <c r="H11" i="9"/>
  <c r="G11" i="9"/>
  <c r="F11" i="9"/>
  <c r="E11" i="9"/>
  <c r="AD10" i="9"/>
  <c r="AC10" i="9"/>
  <c r="AB10" i="9"/>
  <c r="AA10" i="9"/>
  <c r="Z10" i="9"/>
  <c r="Y10" i="9"/>
  <c r="X10" i="9"/>
  <c r="W10" i="9"/>
  <c r="V10" i="9"/>
  <c r="U10" i="9"/>
  <c r="T10" i="9"/>
  <c r="S10" i="9"/>
  <c r="R10" i="9"/>
  <c r="Q10" i="9"/>
  <c r="P10" i="9"/>
  <c r="O10" i="9"/>
  <c r="N10" i="9"/>
  <c r="M10" i="9"/>
  <c r="L10" i="9"/>
  <c r="K10" i="9"/>
  <c r="J10" i="9"/>
  <c r="I10" i="9"/>
  <c r="H10" i="9"/>
  <c r="G10" i="9"/>
  <c r="F10" i="9"/>
  <c r="E10" i="9"/>
  <c r="AD9" i="9"/>
  <c r="AC9" i="9"/>
  <c r="AB9" i="9"/>
  <c r="AA9" i="9"/>
  <c r="Z9" i="9"/>
  <c r="Y9" i="9"/>
  <c r="X9" i="9"/>
  <c r="W9" i="9"/>
  <c r="V9" i="9"/>
  <c r="U9" i="9"/>
  <c r="T9" i="9"/>
  <c r="S9" i="9"/>
  <c r="R9" i="9"/>
  <c r="Q9" i="9"/>
  <c r="P9" i="9"/>
  <c r="O9" i="9"/>
  <c r="N9" i="9"/>
  <c r="M9" i="9"/>
  <c r="L9" i="9"/>
  <c r="K9" i="9"/>
  <c r="J9" i="9"/>
  <c r="I9" i="9"/>
  <c r="H9" i="9"/>
  <c r="G9" i="9"/>
  <c r="F9" i="9"/>
  <c r="E9" i="9"/>
  <c r="AD8" i="9"/>
  <c r="AC8" i="9"/>
  <c r="AB8" i="9"/>
  <c r="AA8" i="9"/>
  <c r="Z8" i="9"/>
  <c r="Y8" i="9"/>
  <c r="X8" i="9"/>
  <c r="W8" i="9"/>
  <c r="V8" i="9"/>
  <c r="U8" i="9"/>
  <c r="T8" i="9"/>
  <c r="S8" i="9"/>
  <c r="R8" i="9"/>
  <c r="Q8" i="9"/>
  <c r="P8" i="9"/>
  <c r="O8" i="9"/>
  <c r="N8" i="9"/>
  <c r="M8" i="9"/>
  <c r="L8" i="9"/>
  <c r="K8" i="9"/>
  <c r="J8" i="9"/>
  <c r="I8" i="9"/>
  <c r="H8" i="9"/>
  <c r="G8" i="9"/>
  <c r="F8" i="9"/>
  <c r="E8" i="9"/>
  <c r="E37" i="1"/>
  <c r="E8" i="11" s="1"/>
  <c r="T67" i="13" l="1"/>
  <c r="T67" i="12"/>
  <c r="V62" i="13"/>
  <c r="V62" i="12"/>
  <c r="H61" i="13"/>
  <c r="H61" i="12"/>
  <c r="T59" i="13"/>
  <c r="T59" i="12"/>
  <c r="N54" i="12"/>
  <c r="N54" i="13"/>
  <c r="AG11" i="9"/>
  <c r="AG10" i="9"/>
  <c r="AG9" i="9"/>
  <c r="AG8" i="9"/>
  <c r="T37" i="13"/>
  <c r="T37" i="12"/>
  <c r="L37" i="13"/>
  <c r="L37" i="12"/>
  <c r="V67" i="12"/>
  <c r="V67" i="13"/>
  <c r="N67" i="13"/>
  <c r="N67" i="12"/>
  <c r="X66" i="13"/>
  <c r="X66" i="12"/>
  <c r="R65" i="12"/>
  <c r="R65" i="13"/>
  <c r="AD63" i="13"/>
  <c r="AD63" i="12"/>
  <c r="V63" i="13"/>
  <c r="V63" i="12"/>
  <c r="N63" i="13"/>
  <c r="N63" i="12"/>
  <c r="F63" i="13"/>
  <c r="F63" i="12"/>
  <c r="P62" i="13"/>
  <c r="P62" i="12"/>
  <c r="H62" i="12"/>
  <c r="H62" i="13"/>
  <c r="Z61" i="13"/>
  <c r="Z61" i="12"/>
  <c r="T60" i="13"/>
  <c r="T60" i="12"/>
  <c r="L60" i="13"/>
  <c r="L60" i="12"/>
  <c r="AD59" i="13"/>
  <c r="AD59" i="12"/>
  <c r="F59" i="13"/>
  <c r="F59" i="12"/>
  <c r="X58" i="13"/>
  <c r="X58" i="12"/>
  <c r="P58" i="13"/>
  <c r="P58" i="12"/>
  <c r="H58" i="12"/>
  <c r="H58" i="13"/>
  <c r="Z57" i="12"/>
  <c r="Z57" i="13"/>
  <c r="R57" i="13"/>
  <c r="R57" i="12"/>
  <c r="J57" i="13"/>
  <c r="J57" i="12"/>
  <c r="AB56" i="13"/>
  <c r="AB56" i="12"/>
  <c r="T56" i="13"/>
  <c r="T56" i="12"/>
  <c r="L56" i="13"/>
  <c r="L56" i="12"/>
  <c r="AD55" i="13"/>
  <c r="AD55" i="12"/>
  <c r="N55" i="13"/>
  <c r="N55" i="12"/>
  <c r="F55" i="13"/>
  <c r="F55" i="12"/>
  <c r="X54" i="12"/>
  <c r="X54" i="13"/>
  <c r="AA61" i="12"/>
  <c r="AD56" i="12"/>
  <c r="P56" i="12"/>
  <c r="E53" i="13"/>
  <c r="S37" i="13"/>
  <c r="S37" i="12"/>
  <c r="K37" i="13"/>
  <c r="K37" i="12"/>
  <c r="AC67" i="13"/>
  <c r="AC67" i="12"/>
  <c r="M67" i="13"/>
  <c r="M67" i="12"/>
  <c r="W66" i="13"/>
  <c r="W66" i="12"/>
  <c r="O66" i="12"/>
  <c r="O66" i="13"/>
  <c r="G66" i="13"/>
  <c r="G66" i="12"/>
  <c r="Y65" i="13"/>
  <c r="Y65" i="12"/>
  <c r="Q65" i="13"/>
  <c r="Q65" i="12"/>
  <c r="K64" i="13"/>
  <c r="K64" i="12"/>
  <c r="U63" i="13"/>
  <c r="U63" i="12"/>
  <c r="O62" i="13"/>
  <c r="O62" i="12"/>
  <c r="Y61" i="13"/>
  <c r="Y61" i="12"/>
  <c r="Q61" i="13"/>
  <c r="Q61" i="12"/>
  <c r="I61" i="13"/>
  <c r="I61" i="12"/>
  <c r="AA60" i="12"/>
  <c r="AA60" i="13"/>
  <c r="S60" i="13"/>
  <c r="S60" i="12"/>
  <c r="K60" i="13"/>
  <c r="K60" i="12"/>
  <c r="U59" i="13"/>
  <c r="U59" i="12"/>
  <c r="E59" i="13"/>
  <c r="E59" i="12"/>
  <c r="W58" i="13"/>
  <c r="W58" i="12"/>
  <c r="O58" i="13"/>
  <c r="O58" i="12"/>
  <c r="G58" i="12"/>
  <c r="G58" i="13"/>
  <c r="Y57" i="13"/>
  <c r="Y57" i="12"/>
  <c r="Q57" i="12"/>
  <c r="Q57" i="13"/>
  <c r="I57" i="13"/>
  <c r="I57" i="12"/>
  <c r="AA56" i="13"/>
  <c r="AA56" i="12"/>
  <c r="W54" i="13"/>
  <c r="W54" i="12"/>
  <c r="G54" i="13"/>
  <c r="G54" i="12"/>
  <c r="Y53" i="13"/>
  <c r="Y53" i="12"/>
  <c r="Q53" i="12"/>
  <c r="Q53" i="13"/>
  <c r="AA52" i="12"/>
  <c r="AA52" i="13"/>
  <c r="S52" i="12"/>
  <c r="S52" i="13"/>
  <c r="AC51" i="13"/>
  <c r="AC51" i="12"/>
  <c r="U51" i="13"/>
  <c r="U51" i="12"/>
  <c r="M51" i="13"/>
  <c r="M51" i="12"/>
  <c r="W50" i="13"/>
  <c r="W50" i="12"/>
  <c r="O50" i="13"/>
  <c r="O50" i="12"/>
  <c r="Y49" i="13"/>
  <c r="Y49" i="12"/>
  <c r="Q49" i="13"/>
  <c r="Q49" i="12"/>
  <c r="I49" i="12"/>
  <c r="I49" i="13"/>
  <c r="AA48" i="13"/>
  <c r="AA48" i="12"/>
  <c r="K48" i="13"/>
  <c r="K48" i="12"/>
  <c r="U47" i="13"/>
  <c r="U47" i="12"/>
  <c r="E47" i="12"/>
  <c r="E47" i="13"/>
  <c r="W46" i="13"/>
  <c r="W46" i="12"/>
  <c r="O46" i="12"/>
  <c r="O46" i="13"/>
  <c r="Y45" i="13"/>
  <c r="Y45" i="12"/>
  <c r="Q45" i="13"/>
  <c r="Q45" i="12"/>
  <c r="AA44" i="13"/>
  <c r="AA44" i="12"/>
  <c r="M43" i="13"/>
  <c r="M43" i="12"/>
  <c r="E43" i="13"/>
  <c r="E43" i="12"/>
  <c r="W42" i="13"/>
  <c r="W42" i="12"/>
  <c r="O42" i="13"/>
  <c r="O42" i="12"/>
  <c r="G42" i="13"/>
  <c r="G42" i="12"/>
  <c r="AA40" i="13"/>
  <c r="AA40" i="12"/>
  <c r="S40" i="13"/>
  <c r="S40" i="12"/>
  <c r="AC39" i="12"/>
  <c r="AC39" i="13"/>
  <c r="U39" i="13"/>
  <c r="U39" i="12"/>
  <c r="O38" i="13"/>
  <c r="O38" i="12"/>
  <c r="I27" i="12"/>
  <c r="I27" i="13"/>
  <c r="R35" i="12"/>
  <c r="R35" i="13"/>
  <c r="AD29" i="12"/>
  <c r="AD29" i="13"/>
  <c r="X28" i="12"/>
  <c r="X28" i="13"/>
  <c r="H28" i="13"/>
  <c r="H28" i="12"/>
  <c r="Z8" i="11"/>
  <c r="Z43" i="11"/>
  <c r="Z37" i="12" s="1"/>
  <c r="S73" i="11"/>
  <c r="S38" i="11"/>
  <c r="Y70" i="11"/>
  <c r="Y35" i="11"/>
  <c r="I70" i="11"/>
  <c r="I64" i="12" s="1"/>
  <c r="I35" i="11"/>
  <c r="I62" i="11"/>
  <c r="I56" i="12" s="1"/>
  <c r="I27" i="11"/>
  <c r="U60" i="11"/>
  <c r="U54" i="12" s="1"/>
  <c r="U25" i="11"/>
  <c r="I50" i="11"/>
  <c r="I44" i="12" s="1"/>
  <c r="I15" i="11"/>
  <c r="W47" i="11"/>
  <c r="W41" i="12" s="1"/>
  <c r="W12" i="11"/>
  <c r="I46" i="11"/>
  <c r="I40" i="12" s="1"/>
  <c r="I11" i="11"/>
  <c r="AC44" i="11"/>
  <c r="AC9" i="11"/>
  <c r="U44" i="11"/>
  <c r="U38" i="12" s="1"/>
  <c r="U9" i="11"/>
  <c r="M44" i="11"/>
  <c r="M9" i="11"/>
  <c r="E44" i="11"/>
  <c r="E38" i="12" s="1"/>
  <c r="E9" i="11"/>
  <c r="Z65" i="12"/>
  <c r="V59" i="12"/>
  <c r="E61" i="13"/>
  <c r="AB67" i="13"/>
  <c r="AB67" i="12"/>
  <c r="N66" i="13"/>
  <c r="N66" i="12"/>
  <c r="Z56" i="13"/>
  <c r="Z56" i="12"/>
  <c r="AG9" i="10"/>
  <c r="AG8" i="10"/>
  <c r="AG11" i="10"/>
  <c r="AG10" i="10"/>
  <c r="Q37" i="13"/>
  <c r="Q37" i="12"/>
  <c r="AA67" i="13"/>
  <c r="AA67" i="12"/>
  <c r="AC66" i="13"/>
  <c r="AC66" i="12"/>
  <c r="U66" i="13"/>
  <c r="U66" i="12"/>
  <c r="M66" i="13"/>
  <c r="M66" i="12"/>
  <c r="E66" i="13"/>
  <c r="E66" i="12"/>
  <c r="W65" i="13"/>
  <c r="W65" i="12"/>
  <c r="O65" i="13"/>
  <c r="O65" i="12"/>
  <c r="G65" i="13"/>
  <c r="G65" i="12"/>
  <c r="Q64" i="13"/>
  <c r="Q64" i="12"/>
  <c r="AA63" i="13"/>
  <c r="AA63" i="12"/>
  <c r="S63" i="13"/>
  <c r="S63" i="12"/>
  <c r="U62" i="13"/>
  <c r="U62" i="12"/>
  <c r="E62" i="13"/>
  <c r="E62" i="12"/>
  <c r="W61" i="13"/>
  <c r="W61" i="12"/>
  <c r="O61" i="13"/>
  <c r="O61" i="12"/>
  <c r="G61" i="13"/>
  <c r="G61" i="12"/>
  <c r="Y60" i="13"/>
  <c r="Y60" i="12"/>
  <c r="Q60" i="13"/>
  <c r="Q60" i="12"/>
  <c r="I60" i="12"/>
  <c r="I60" i="13"/>
  <c r="AA59" i="13"/>
  <c r="AA59" i="12"/>
  <c r="S59" i="13"/>
  <c r="S59" i="12"/>
  <c r="K59" i="13"/>
  <c r="K59" i="12"/>
  <c r="AC58" i="13"/>
  <c r="AC58" i="12"/>
  <c r="E58" i="12"/>
  <c r="E58" i="13"/>
  <c r="W57" i="12"/>
  <c r="W57" i="13"/>
  <c r="O57" i="12"/>
  <c r="O57" i="13"/>
  <c r="G57" i="12"/>
  <c r="G57" i="13"/>
  <c r="Y56" i="13"/>
  <c r="Y56" i="12"/>
  <c r="Q56" i="12"/>
  <c r="Q56" i="13"/>
  <c r="AA55" i="13"/>
  <c r="AA55" i="12"/>
  <c r="S55" i="13"/>
  <c r="K55" i="13"/>
  <c r="K55" i="12"/>
  <c r="E54" i="13"/>
  <c r="E54" i="12"/>
  <c r="W53" i="13"/>
  <c r="W53" i="12"/>
  <c r="O53" i="13"/>
  <c r="O53" i="12"/>
  <c r="G53" i="13"/>
  <c r="G53" i="12"/>
  <c r="Y52" i="13"/>
  <c r="Y52" i="12"/>
  <c r="Q52" i="13"/>
  <c r="Q52" i="12"/>
  <c r="I52" i="13"/>
  <c r="I52" i="12"/>
  <c r="AA51" i="13"/>
  <c r="S51" i="13"/>
  <c r="S51" i="12"/>
  <c r="K51" i="13"/>
  <c r="K51" i="12"/>
  <c r="U50" i="13"/>
  <c r="U50" i="12"/>
  <c r="E50" i="13"/>
  <c r="E50" i="12"/>
  <c r="AA43" i="12"/>
  <c r="Q41" i="13"/>
  <c r="K57" i="12"/>
  <c r="N37" i="12"/>
  <c r="F52" i="12"/>
  <c r="S39" i="12"/>
  <c r="AD54" i="12"/>
  <c r="T63" i="13"/>
  <c r="T63" i="12"/>
  <c r="AD62" i="13"/>
  <c r="AD62" i="12"/>
  <c r="P61" i="13"/>
  <c r="P61" i="12"/>
  <c r="AB59" i="13"/>
  <c r="AB59" i="12"/>
  <c r="AD58" i="13"/>
  <c r="AD58" i="12"/>
  <c r="P57" i="13"/>
  <c r="P57" i="12"/>
  <c r="L55" i="13"/>
  <c r="L55" i="12"/>
  <c r="P37" i="13"/>
  <c r="P37" i="12"/>
  <c r="Z67" i="13"/>
  <c r="Z67" i="12"/>
  <c r="R67" i="13"/>
  <c r="R67" i="12"/>
  <c r="AB66" i="13"/>
  <c r="AB66" i="12"/>
  <c r="AD65" i="13"/>
  <c r="AD65" i="12"/>
  <c r="N65" i="13"/>
  <c r="N65" i="12"/>
  <c r="F65" i="13"/>
  <c r="F65" i="12"/>
  <c r="H64" i="13"/>
  <c r="H64" i="12"/>
  <c r="R63" i="13"/>
  <c r="R63" i="12"/>
  <c r="J63" i="13"/>
  <c r="J63" i="12"/>
  <c r="AB62" i="13"/>
  <c r="AB62" i="12"/>
  <c r="L62" i="13"/>
  <c r="L62" i="12"/>
  <c r="V61" i="13"/>
  <c r="V61" i="12"/>
  <c r="N61" i="13"/>
  <c r="N61" i="12"/>
  <c r="F61" i="13"/>
  <c r="F61" i="12"/>
  <c r="X60" i="12"/>
  <c r="X60" i="13"/>
  <c r="P60" i="13"/>
  <c r="P60" i="12"/>
  <c r="H60" i="13"/>
  <c r="H60" i="12"/>
  <c r="Z59" i="13"/>
  <c r="Z59" i="12"/>
  <c r="R59" i="13"/>
  <c r="R59" i="12"/>
  <c r="J59" i="13"/>
  <c r="J59" i="12"/>
  <c r="AB58" i="13"/>
  <c r="AB58" i="12"/>
  <c r="T58" i="13"/>
  <c r="T58" i="12"/>
  <c r="L58" i="13"/>
  <c r="L58" i="12"/>
  <c r="AD57" i="13"/>
  <c r="AD57" i="12"/>
  <c r="V57" i="13"/>
  <c r="V57" i="12"/>
  <c r="N57" i="13"/>
  <c r="N57" i="12"/>
  <c r="F57" i="13"/>
  <c r="F57" i="12"/>
  <c r="X56" i="13"/>
  <c r="X56" i="12"/>
  <c r="H56" i="13"/>
  <c r="H56" i="12"/>
  <c r="Z55" i="13"/>
  <c r="Z55" i="12"/>
  <c r="R55" i="13"/>
  <c r="R55" i="12"/>
  <c r="L54" i="13"/>
  <c r="L54" i="12"/>
  <c r="AD53" i="13"/>
  <c r="AD53" i="12"/>
  <c r="X52" i="13"/>
  <c r="X52" i="12"/>
  <c r="P52" i="13"/>
  <c r="P52" i="12"/>
  <c r="H52" i="13"/>
  <c r="H52" i="12"/>
  <c r="Z51" i="13"/>
  <c r="Z51" i="12"/>
  <c r="R51" i="13"/>
  <c r="R51" i="12"/>
  <c r="J51" i="12"/>
  <c r="J51" i="13"/>
  <c r="AB50" i="13"/>
  <c r="AB50" i="12"/>
  <c r="S44" i="13"/>
  <c r="AC59" i="12"/>
  <c r="X55" i="12"/>
  <c r="O55" i="12"/>
  <c r="R37" i="12"/>
  <c r="L67" i="13"/>
  <c r="L67" i="12"/>
  <c r="F66" i="13"/>
  <c r="F66" i="12"/>
  <c r="R64" i="13"/>
  <c r="R64" i="12"/>
  <c r="F62" i="13"/>
  <c r="F62" i="12"/>
  <c r="H57" i="12"/>
  <c r="H57" i="13"/>
  <c r="T55" i="13"/>
  <c r="T55" i="12"/>
  <c r="O37" i="13"/>
  <c r="O37" i="12"/>
  <c r="G37" i="13"/>
  <c r="G37" i="12"/>
  <c r="Y67" i="13"/>
  <c r="Y67" i="12"/>
  <c r="Q67" i="13"/>
  <c r="Q67" i="12"/>
  <c r="AA66" i="13"/>
  <c r="AA66" i="12"/>
  <c r="S66" i="13"/>
  <c r="S66" i="12"/>
  <c r="AC65" i="13"/>
  <c r="AC65" i="12"/>
  <c r="M65" i="12"/>
  <c r="M65" i="13"/>
  <c r="O64" i="13"/>
  <c r="O64" i="12"/>
  <c r="Y63" i="13"/>
  <c r="Y63" i="12"/>
  <c r="AA62" i="13"/>
  <c r="AA62" i="12"/>
  <c r="S62" i="13"/>
  <c r="S62" i="12"/>
  <c r="K62" i="13"/>
  <c r="K62" i="12"/>
  <c r="AC61" i="13"/>
  <c r="AC61" i="12"/>
  <c r="U61" i="13"/>
  <c r="U61" i="12"/>
  <c r="W60" i="13"/>
  <c r="W60" i="12"/>
  <c r="O60" i="13"/>
  <c r="O60" i="12"/>
  <c r="G60" i="13"/>
  <c r="G60" i="12"/>
  <c r="Y59" i="13"/>
  <c r="Y59" i="12"/>
  <c r="Q59" i="13"/>
  <c r="Q59" i="12"/>
  <c r="S58" i="13"/>
  <c r="S58" i="12"/>
  <c r="K58" i="13"/>
  <c r="K58" i="12"/>
  <c r="AC57" i="13"/>
  <c r="AC57" i="12"/>
  <c r="U57" i="13"/>
  <c r="U57" i="12"/>
  <c r="M57" i="13"/>
  <c r="M57" i="12"/>
  <c r="E57" i="13"/>
  <c r="E57" i="12"/>
  <c r="W56" i="13"/>
  <c r="W56" i="12"/>
  <c r="O56" i="13"/>
  <c r="O56" i="12"/>
  <c r="Y55" i="13"/>
  <c r="Y55" i="12"/>
  <c r="Q55" i="13"/>
  <c r="Q55" i="12"/>
  <c r="AA54" i="12"/>
  <c r="AA54" i="13"/>
  <c r="S54" i="13"/>
  <c r="S54" i="12"/>
  <c r="U53" i="13"/>
  <c r="U53" i="12"/>
  <c r="W52" i="13"/>
  <c r="W52" i="12"/>
  <c r="AA51" i="12"/>
  <c r="AC47" i="13"/>
  <c r="T62" i="12"/>
  <c r="U58" i="12"/>
  <c r="W62" i="12"/>
  <c r="R61" i="12"/>
  <c r="X65" i="13"/>
  <c r="X65" i="12"/>
  <c r="AB63" i="13"/>
  <c r="AB63" i="12"/>
  <c r="N62" i="13"/>
  <c r="N62" i="12"/>
  <c r="Z60" i="12"/>
  <c r="Z60" i="13"/>
  <c r="L59" i="13"/>
  <c r="L59" i="12"/>
  <c r="X57" i="13"/>
  <c r="X57" i="12"/>
  <c r="R56" i="13"/>
  <c r="R56" i="12"/>
  <c r="F37" i="13"/>
  <c r="F37" i="12"/>
  <c r="X67" i="13"/>
  <c r="X67" i="12"/>
  <c r="H67" i="12"/>
  <c r="H67" i="13"/>
  <c r="Z66" i="13"/>
  <c r="Z66" i="12"/>
  <c r="R66" i="13"/>
  <c r="R66" i="12"/>
  <c r="AB65" i="13"/>
  <c r="AB65" i="12"/>
  <c r="T65" i="13"/>
  <c r="T65" i="12"/>
  <c r="X63" i="13"/>
  <c r="X63" i="12"/>
  <c r="H63" i="13"/>
  <c r="H63" i="12"/>
  <c r="Z62" i="13"/>
  <c r="Z62" i="12"/>
  <c r="R62" i="13"/>
  <c r="R62" i="12"/>
  <c r="AB61" i="13"/>
  <c r="AB61" i="12"/>
  <c r="T61" i="13"/>
  <c r="T61" i="12"/>
  <c r="L61" i="13"/>
  <c r="L61" i="12"/>
  <c r="AD60" i="13"/>
  <c r="AD60" i="12"/>
  <c r="V60" i="13"/>
  <c r="V60" i="12"/>
  <c r="N60" i="13"/>
  <c r="N60" i="12"/>
  <c r="F60" i="13"/>
  <c r="F60" i="12"/>
  <c r="X59" i="12"/>
  <c r="X59" i="13"/>
  <c r="P59" i="12"/>
  <c r="P59" i="13"/>
  <c r="H59" i="13"/>
  <c r="H59" i="12"/>
  <c r="Z58" i="13"/>
  <c r="Z58" i="12"/>
  <c r="R58" i="13"/>
  <c r="R58" i="12"/>
  <c r="J58" i="13"/>
  <c r="J58" i="12"/>
  <c r="AB57" i="13"/>
  <c r="AB57" i="12"/>
  <c r="T57" i="13"/>
  <c r="T57" i="12"/>
  <c r="L57" i="13"/>
  <c r="L57" i="12"/>
  <c r="V56" i="13"/>
  <c r="V56" i="12"/>
  <c r="N56" i="13"/>
  <c r="N56" i="12"/>
  <c r="F56" i="13"/>
  <c r="F56" i="12"/>
  <c r="P55" i="13"/>
  <c r="P55" i="12"/>
  <c r="H55" i="13"/>
  <c r="H55" i="12"/>
  <c r="Z54" i="13"/>
  <c r="Z54" i="12"/>
  <c r="R54" i="13"/>
  <c r="R54" i="12"/>
  <c r="AB53" i="12"/>
  <c r="AB53" i="13"/>
  <c r="L53" i="13"/>
  <c r="L53" i="12"/>
  <c r="AD52" i="12"/>
  <c r="AD52" i="13"/>
  <c r="V52" i="13"/>
  <c r="V52" i="12"/>
  <c r="N52" i="13"/>
  <c r="N52" i="12"/>
  <c r="S55" i="12"/>
  <c r="E51" i="13"/>
  <c r="Y66" i="12"/>
  <c r="G46" i="12"/>
  <c r="AD61" i="12"/>
  <c r="J37" i="12"/>
  <c r="J37" i="13"/>
  <c r="H65" i="13"/>
  <c r="H65" i="12"/>
  <c r="L63" i="12"/>
  <c r="L63" i="13"/>
  <c r="X61" i="13"/>
  <c r="X61" i="12"/>
  <c r="R60" i="13"/>
  <c r="R60" i="12"/>
  <c r="F58" i="12"/>
  <c r="F58" i="13"/>
  <c r="W67" i="13"/>
  <c r="W67" i="12"/>
  <c r="O67" i="13"/>
  <c r="O67" i="12"/>
  <c r="G67" i="13"/>
  <c r="G67" i="12"/>
  <c r="AA65" i="13"/>
  <c r="AA65" i="12"/>
  <c r="K65" i="13"/>
  <c r="K65" i="12"/>
  <c r="W63" i="13"/>
  <c r="W63" i="12"/>
  <c r="O63" i="13"/>
  <c r="O63" i="12"/>
  <c r="G63" i="13"/>
  <c r="G63" i="12"/>
  <c r="Y62" i="13"/>
  <c r="Y62" i="12"/>
  <c r="Q62" i="12"/>
  <c r="Q62" i="13"/>
  <c r="I62" i="12"/>
  <c r="I62" i="13"/>
  <c r="K61" i="13"/>
  <c r="K61" i="12"/>
  <c r="AC60" i="13"/>
  <c r="AC60" i="12"/>
  <c r="U60" i="13"/>
  <c r="U60" i="12"/>
  <c r="E60" i="13"/>
  <c r="E60" i="12"/>
  <c r="W59" i="13"/>
  <c r="W59" i="12"/>
  <c r="O59" i="13"/>
  <c r="O59" i="12"/>
  <c r="G59" i="12"/>
  <c r="G59" i="13"/>
  <c r="Y58" i="13"/>
  <c r="Y58" i="12"/>
  <c r="Q58" i="12"/>
  <c r="Q58" i="13"/>
  <c r="I58" i="13"/>
  <c r="I58" i="12"/>
  <c r="AA57" i="13"/>
  <c r="AA57" i="12"/>
  <c r="S57" i="13"/>
  <c r="S57" i="12"/>
  <c r="AC56" i="13"/>
  <c r="AC56" i="12"/>
  <c r="U56" i="13"/>
  <c r="U56" i="12"/>
  <c r="W55" i="13"/>
  <c r="W55" i="12"/>
  <c r="Q54" i="13"/>
  <c r="Q54" i="12"/>
  <c r="AA53" i="13"/>
  <c r="AA53" i="12"/>
  <c r="S53" i="13"/>
  <c r="S53" i="12"/>
  <c r="K52" i="13"/>
  <c r="N53" i="12"/>
  <c r="P66" i="12"/>
  <c r="P53" i="13"/>
  <c r="P53" i="12"/>
  <c r="J52" i="12"/>
  <c r="J52" i="13"/>
  <c r="T51" i="13"/>
  <c r="T51" i="12"/>
  <c r="AD50" i="13"/>
  <c r="AD50" i="12"/>
  <c r="V50" i="13"/>
  <c r="V50" i="12"/>
  <c r="F50" i="13"/>
  <c r="F50" i="12"/>
  <c r="H49" i="13"/>
  <c r="H49" i="12"/>
  <c r="L47" i="12"/>
  <c r="L47" i="13"/>
  <c r="AD46" i="13"/>
  <c r="AD46" i="12"/>
  <c r="F46" i="13"/>
  <c r="F46" i="12"/>
  <c r="X45" i="12"/>
  <c r="X45" i="13"/>
  <c r="H45" i="12"/>
  <c r="H45" i="13"/>
  <c r="Z44" i="12"/>
  <c r="Z44" i="13"/>
  <c r="R44" i="13"/>
  <c r="R44" i="12"/>
  <c r="T43" i="12"/>
  <c r="T43" i="13"/>
  <c r="L43" i="13"/>
  <c r="L43" i="12"/>
  <c r="V42" i="13"/>
  <c r="V42" i="12"/>
  <c r="N42" i="12"/>
  <c r="N42" i="13"/>
  <c r="F42" i="12"/>
  <c r="F42" i="13"/>
  <c r="Z40" i="12"/>
  <c r="Z40" i="13"/>
  <c r="T39" i="13"/>
  <c r="T39" i="12"/>
  <c r="L39" i="12"/>
  <c r="L39" i="13"/>
  <c r="F38" i="13"/>
  <c r="F38" i="12"/>
  <c r="H27" i="12"/>
  <c r="H27" i="13"/>
  <c r="Q35" i="12"/>
  <c r="Q35" i="13"/>
  <c r="U33" i="12"/>
  <c r="U33" i="13"/>
  <c r="M33" i="12"/>
  <c r="M33" i="13"/>
  <c r="S30" i="12"/>
  <c r="S30" i="13"/>
  <c r="AC29" i="12"/>
  <c r="AC29" i="13"/>
  <c r="W28" i="12"/>
  <c r="W28" i="13"/>
  <c r="O28" i="13"/>
  <c r="O28" i="12"/>
  <c r="Y8" i="11"/>
  <c r="Y43" i="11"/>
  <c r="Y37" i="12" s="1"/>
  <c r="I43" i="11"/>
  <c r="I37" i="12" s="1"/>
  <c r="I8" i="11"/>
  <c r="V36" i="11"/>
  <c r="V71" i="11"/>
  <c r="X70" i="11"/>
  <c r="X64" i="12" s="1"/>
  <c r="X35" i="11"/>
  <c r="J61" i="11"/>
  <c r="J55" i="12" s="1"/>
  <c r="J26" i="11"/>
  <c r="AB60" i="11"/>
  <c r="AB54" i="12" s="1"/>
  <c r="AB25" i="11"/>
  <c r="AB52" i="11"/>
  <c r="AB17" i="11"/>
  <c r="V51" i="11"/>
  <c r="V45" i="12" s="1"/>
  <c r="V16" i="11"/>
  <c r="AD47" i="11"/>
  <c r="AD41" i="12" s="1"/>
  <c r="AD12" i="11"/>
  <c r="V47" i="11"/>
  <c r="V41" i="12" s="1"/>
  <c r="V12" i="11"/>
  <c r="AB44" i="11"/>
  <c r="AB9" i="11"/>
  <c r="L44" i="11"/>
  <c r="L38" i="12" s="1"/>
  <c r="L9" i="11"/>
  <c r="O52" i="12"/>
  <c r="J39" i="12"/>
  <c r="R48" i="12"/>
  <c r="AD43" i="12"/>
  <c r="P46" i="12"/>
  <c r="T48" i="12"/>
  <c r="F51" i="12"/>
  <c r="P47" i="12"/>
  <c r="U40" i="12"/>
  <c r="O43" i="12"/>
  <c r="K45" i="12"/>
  <c r="AC48" i="13"/>
  <c r="Q50" i="13"/>
  <c r="F45" i="12"/>
  <c r="U52" i="12"/>
  <c r="T49" i="13"/>
  <c r="S42" i="12"/>
  <c r="X40" i="12"/>
  <c r="T40" i="12"/>
  <c r="W49" i="12"/>
  <c r="O49" i="12"/>
  <c r="O49" i="13"/>
  <c r="G49" i="13"/>
  <c r="G49" i="12"/>
  <c r="Y48" i="13"/>
  <c r="Y48" i="12"/>
  <c r="Q48" i="13"/>
  <c r="Q48" i="12"/>
  <c r="I48" i="13"/>
  <c r="I48" i="12"/>
  <c r="S47" i="13"/>
  <c r="S47" i="12"/>
  <c r="U46" i="12"/>
  <c r="E46" i="13"/>
  <c r="E46" i="12"/>
  <c r="W45" i="12"/>
  <c r="W45" i="13"/>
  <c r="O45" i="13"/>
  <c r="O45" i="12"/>
  <c r="Y44" i="13"/>
  <c r="Y44" i="12"/>
  <c r="Q44" i="12"/>
  <c r="S43" i="12"/>
  <c r="S43" i="13"/>
  <c r="K43" i="12"/>
  <c r="AC42" i="13"/>
  <c r="U42" i="13"/>
  <c r="U42" i="12"/>
  <c r="M42" i="13"/>
  <c r="M42" i="12"/>
  <c r="E42" i="13"/>
  <c r="O41" i="12"/>
  <c r="O41" i="13"/>
  <c r="G41" i="12"/>
  <c r="Y40" i="13"/>
  <c r="Q40" i="13"/>
  <c r="Q40" i="12"/>
  <c r="AA39" i="12"/>
  <c r="S39" i="13"/>
  <c r="K39" i="13"/>
  <c r="K39" i="12"/>
  <c r="W27" i="13"/>
  <c r="W27" i="12"/>
  <c r="O27" i="13"/>
  <c r="O27" i="12"/>
  <c r="X35" i="13"/>
  <c r="X35" i="12"/>
  <c r="R34" i="13"/>
  <c r="R34" i="12"/>
  <c r="L33" i="13"/>
  <c r="L33" i="12"/>
  <c r="T29" i="13"/>
  <c r="T29" i="12"/>
  <c r="AD28" i="13"/>
  <c r="AD28" i="12"/>
  <c r="X43" i="11"/>
  <c r="X8" i="11"/>
  <c r="U71" i="11"/>
  <c r="U36" i="11"/>
  <c r="E71" i="11"/>
  <c r="E65" i="12" s="1"/>
  <c r="E36" i="11"/>
  <c r="W70" i="11"/>
  <c r="W64" i="12" s="1"/>
  <c r="W35" i="11"/>
  <c r="I69" i="11"/>
  <c r="I34" i="11"/>
  <c r="I61" i="11"/>
  <c r="I55" i="12" s="1"/>
  <c r="I26" i="11"/>
  <c r="I53" i="11"/>
  <c r="I47" i="12" s="1"/>
  <c r="I18" i="11"/>
  <c r="AC47" i="11"/>
  <c r="AC12" i="11"/>
  <c r="U12" i="11"/>
  <c r="U47" i="11"/>
  <c r="U41" i="12" s="1"/>
  <c r="M12" i="11"/>
  <c r="M47" i="11"/>
  <c r="M41" i="12" s="1"/>
  <c r="E47" i="11"/>
  <c r="E41" i="12" s="1"/>
  <c r="E12" i="11"/>
  <c r="I45" i="11"/>
  <c r="I39" i="12" s="1"/>
  <c r="I10" i="11"/>
  <c r="AA44" i="11"/>
  <c r="AA9" i="11"/>
  <c r="W43" i="12"/>
  <c r="Z52" i="12"/>
  <c r="R40" i="12"/>
  <c r="P39" i="12"/>
  <c r="V48" i="12"/>
  <c r="T41" i="13"/>
  <c r="N46" i="12"/>
  <c r="AC52" i="12"/>
  <c r="AD44" i="12"/>
  <c r="AB49" i="12"/>
  <c r="G43" i="12"/>
  <c r="AA42" i="12"/>
  <c r="L42" i="13"/>
  <c r="AC42" i="12"/>
  <c r="P50" i="13"/>
  <c r="AD49" i="12"/>
  <c r="AD49" i="13"/>
  <c r="X48" i="12"/>
  <c r="X48" i="13"/>
  <c r="P48" i="13"/>
  <c r="P48" i="12"/>
  <c r="Z47" i="12"/>
  <c r="Z47" i="13"/>
  <c r="L46" i="13"/>
  <c r="L46" i="12"/>
  <c r="N45" i="13"/>
  <c r="N45" i="12"/>
  <c r="X44" i="12"/>
  <c r="X44" i="13"/>
  <c r="R43" i="12"/>
  <c r="R43" i="13"/>
  <c r="AB42" i="13"/>
  <c r="AB42" i="12"/>
  <c r="N41" i="13"/>
  <c r="N41" i="12"/>
  <c r="F41" i="13"/>
  <c r="F41" i="12"/>
  <c r="Z39" i="13"/>
  <c r="Z39" i="12"/>
  <c r="AD27" i="13"/>
  <c r="AD27" i="12"/>
  <c r="G35" i="13"/>
  <c r="G35" i="12"/>
  <c r="Q34" i="13"/>
  <c r="Q34" i="12"/>
  <c r="I30" i="13"/>
  <c r="I30" i="12"/>
  <c r="AA29" i="13"/>
  <c r="AA29" i="12"/>
  <c r="S29" i="13"/>
  <c r="S29" i="12"/>
  <c r="AC28" i="13"/>
  <c r="AC28" i="12"/>
  <c r="W43" i="11"/>
  <c r="W37" i="12" s="1"/>
  <c r="W8" i="11"/>
  <c r="AD70" i="11"/>
  <c r="AD35" i="11"/>
  <c r="V70" i="11"/>
  <c r="V35" i="11"/>
  <c r="AB51" i="11"/>
  <c r="AB45" i="12" s="1"/>
  <c r="AB16" i="11"/>
  <c r="V50" i="11"/>
  <c r="V15" i="11"/>
  <c r="X49" i="11"/>
  <c r="X43" i="12" s="1"/>
  <c r="X14" i="11"/>
  <c r="AB47" i="11"/>
  <c r="AB41" i="12" s="1"/>
  <c r="AB12" i="11"/>
  <c r="V46" i="11"/>
  <c r="V11" i="11"/>
  <c r="Z44" i="11"/>
  <c r="Z9" i="11"/>
  <c r="X47" i="13"/>
  <c r="K53" i="12"/>
  <c r="E42" i="12"/>
  <c r="R50" i="12"/>
  <c r="R41" i="12"/>
  <c r="AB44" i="12"/>
  <c r="X46" i="12"/>
  <c r="J49" i="12"/>
  <c r="N51" i="12"/>
  <c r="V49" i="12"/>
  <c r="Q38" i="12"/>
  <c r="S41" i="12"/>
  <c r="E44" i="12"/>
  <c r="S45" i="12"/>
  <c r="S49" i="12"/>
  <c r="O51" i="12"/>
  <c r="W47" i="12"/>
  <c r="J50" i="13"/>
  <c r="N44" i="12"/>
  <c r="I43" i="12"/>
  <c r="T42" i="12"/>
  <c r="Z48" i="13"/>
  <c r="U46" i="13"/>
  <c r="J44" i="13"/>
  <c r="Y51" i="12"/>
  <c r="Y51" i="13"/>
  <c r="Q51" i="13"/>
  <c r="Q51" i="12"/>
  <c r="AA50" i="13"/>
  <c r="AA50" i="12"/>
  <c r="U49" i="12"/>
  <c r="U49" i="13"/>
  <c r="E49" i="13"/>
  <c r="E49" i="12"/>
  <c r="O48" i="13"/>
  <c r="O48" i="12"/>
  <c r="Y47" i="12"/>
  <c r="Y47" i="13"/>
  <c r="U45" i="12"/>
  <c r="U45" i="13"/>
  <c r="W44" i="13"/>
  <c r="W44" i="12"/>
  <c r="O44" i="12"/>
  <c r="O44" i="13"/>
  <c r="Y43" i="13"/>
  <c r="Y43" i="12"/>
  <c r="Q43" i="13"/>
  <c r="Q43" i="12"/>
  <c r="K42" i="13"/>
  <c r="K42" i="12"/>
  <c r="Q39" i="12"/>
  <c r="Q39" i="13"/>
  <c r="S38" i="12"/>
  <c r="S38" i="13"/>
  <c r="AC27" i="12"/>
  <c r="AC27" i="13"/>
  <c r="U27" i="13"/>
  <c r="U27" i="12"/>
  <c r="J33" i="13"/>
  <c r="J33" i="12"/>
  <c r="N31" i="13"/>
  <c r="N31" i="12"/>
  <c r="F31" i="12"/>
  <c r="F31" i="13"/>
  <c r="H30" i="13"/>
  <c r="H30" i="12"/>
  <c r="T28" i="12"/>
  <c r="T28" i="13"/>
  <c r="AD43" i="11"/>
  <c r="AD37" i="12" s="1"/>
  <c r="AD8" i="11"/>
  <c r="V43" i="11"/>
  <c r="V37" i="12" s="1"/>
  <c r="V8" i="11"/>
  <c r="I72" i="11"/>
  <c r="I37" i="11"/>
  <c r="S71" i="11"/>
  <c r="S65" i="12" s="1"/>
  <c r="S36" i="11"/>
  <c r="AC70" i="11"/>
  <c r="AC64" i="12" s="1"/>
  <c r="AC35" i="11"/>
  <c r="U70" i="11"/>
  <c r="U35" i="11"/>
  <c r="E70" i="11"/>
  <c r="E64" i="12" s="1"/>
  <c r="E35" i="11"/>
  <c r="E62" i="11"/>
  <c r="E56" i="12" s="1"/>
  <c r="E27" i="11"/>
  <c r="G61" i="11"/>
  <c r="G26" i="11"/>
  <c r="I60" i="11"/>
  <c r="I54" i="12" s="1"/>
  <c r="I25" i="11"/>
  <c r="U54" i="11"/>
  <c r="U19" i="11"/>
  <c r="E54" i="11"/>
  <c r="E48" i="12" s="1"/>
  <c r="E19" i="11"/>
  <c r="G53" i="11"/>
  <c r="G47" i="12" s="1"/>
  <c r="G18" i="11"/>
  <c r="I52" i="11"/>
  <c r="I46" i="12" s="1"/>
  <c r="I17" i="11"/>
  <c r="AA47" i="11"/>
  <c r="AA12" i="11"/>
  <c r="E46" i="11"/>
  <c r="E40" i="12" s="1"/>
  <c r="E11" i="11"/>
  <c r="Y44" i="11"/>
  <c r="Y38" i="12" s="1"/>
  <c r="Y9" i="11"/>
  <c r="I44" i="11"/>
  <c r="I9" i="11"/>
  <c r="K43" i="13"/>
  <c r="H47" i="12"/>
  <c r="Y42" i="12"/>
  <c r="P51" i="12"/>
  <c r="S50" i="12"/>
  <c r="R39" i="12"/>
  <c r="W48" i="12"/>
  <c r="X53" i="12"/>
  <c r="J42" i="13"/>
  <c r="L45" i="13"/>
  <c r="AB48" i="12"/>
  <c r="Q47" i="13"/>
  <c r="P45" i="12"/>
  <c r="P44" i="13"/>
  <c r="P42" i="12"/>
  <c r="W49" i="13"/>
  <c r="Z50" i="13"/>
  <c r="Z50" i="12"/>
  <c r="AD48" i="13"/>
  <c r="AD48" i="12"/>
  <c r="Z46" i="13"/>
  <c r="Z46" i="12"/>
  <c r="L41" i="13"/>
  <c r="L41" i="12"/>
  <c r="F40" i="12"/>
  <c r="F40" i="13"/>
  <c r="J38" i="13"/>
  <c r="J38" i="12"/>
  <c r="T27" i="13"/>
  <c r="T27" i="12"/>
  <c r="L27" i="12"/>
  <c r="AG34" i="12" s="1"/>
  <c r="L27" i="13"/>
  <c r="E35" i="13"/>
  <c r="E35" i="12"/>
  <c r="G34" i="13"/>
  <c r="G34" i="12"/>
  <c r="Q33" i="13"/>
  <c r="Q33" i="12"/>
  <c r="U31" i="13"/>
  <c r="U31" i="12"/>
  <c r="O30" i="13"/>
  <c r="O30" i="12"/>
  <c r="AA28" i="12"/>
  <c r="AA28" i="13"/>
  <c r="S28" i="13"/>
  <c r="S28" i="12"/>
  <c r="AC8" i="11"/>
  <c r="AC43" i="11"/>
  <c r="AC37" i="12" s="1"/>
  <c r="U8" i="11"/>
  <c r="U43" i="11"/>
  <c r="U37" i="12" s="1"/>
  <c r="M8" i="11"/>
  <c r="M43" i="11"/>
  <c r="M37" i="12" s="1"/>
  <c r="J71" i="11"/>
  <c r="J36" i="11"/>
  <c r="AB70" i="11"/>
  <c r="AB35" i="11"/>
  <c r="AB66" i="11"/>
  <c r="AB31" i="11"/>
  <c r="V61" i="11"/>
  <c r="V55" i="12" s="1"/>
  <c r="V26" i="11"/>
  <c r="V53" i="11"/>
  <c r="V47" i="12" s="1"/>
  <c r="V18" i="11"/>
  <c r="X48" i="11"/>
  <c r="X42" i="12" s="1"/>
  <c r="X13" i="11"/>
  <c r="Z47" i="11"/>
  <c r="Z12" i="11"/>
  <c r="AB46" i="11"/>
  <c r="AB11" i="11"/>
  <c r="V45" i="11"/>
  <c r="V10" i="11"/>
  <c r="X44" i="11"/>
  <c r="X38" i="12" s="1"/>
  <c r="X9" i="11"/>
  <c r="P44" i="11"/>
  <c r="P38" i="12" s="1"/>
  <c r="P9" i="11"/>
  <c r="P49" i="12"/>
  <c r="Z43" i="12"/>
  <c r="AD51" i="12"/>
  <c r="N39" i="12"/>
  <c r="J45" i="12"/>
  <c r="F47" i="12"/>
  <c r="R49" i="12"/>
  <c r="T52" i="12"/>
  <c r="Y50" i="13"/>
  <c r="AD42" i="12"/>
  <c r="O39" i="12"/>
  <c r="I42" i="12"/>
  <c r="M44" i="12"/>
  <c r="AA45" i="12"/>
  <c r="AA49" i="12"/>
  <c r="Y40" i="12"/>
  <c r="X49" i="12"/>
  <c r="H54" i="12"/>
  <c r="R38" i="12"/>
  <c r="R42" i="12"/>
  <c r="T45" i="12"/>
  <c r="V51" i="12"/>
  <c r="K38" i="12"/>
  <c r="G48" i="12"/>
  <c r="AD45" i="13"/>
  <c r="P43" i="12"/>
  <c r="AB51" i="13"/>
  <c r="J48" i="12"/>
  <c r="M52" i="13"/>
  <c r="M52" i="12"/>
  <c r="E52" i="13"/>
  <c r="E52" i="12"/>
  <c r="W51" i="13"/>
  <c r="W51" i="12"/>
  <c r="K49" i="12"/>
  <c r="K49" i="13"/>
  <c r="AC40" i="12"/>
  <c r="AC40" i="13"/>
  <c r="AA27" i="12"/>
  <c r="AA27" i="13"/>
  <c r="S27" i="13"/>
  <c r="S27" i="12"/>
  <c r="X33" i="12"/>
  <c r="X33" i="13"/>
  <c r="N30" i="12"/>
  <c r="N30" i="13"/>
  <c r="AB8" i="11"/>
  <c r="AB43" i="11"/>
  <c r="U73" i="11"/>
  <c r="U38" i="11"/>
  <c r="E73" i="11"/>
  <c r="E67" i="12" s="1"/>
  <c r="E38" i="11"/>
  <c r="I71" i="11"/>
  <c r="I65" i="12" s="1"/>
  <c r="I36" i="11"/>
  <c r="AA70" i="11"/>
  <c r="AA35" i="11"/>
  <c r="S70" i="11"/>
  <c r="S64" i="12" s="1"/>
  <c r="S35" i="11"/>
  <c r="M69" i="11"/>
  <c r="M34" i="11"/>
  <c r="U61" i="11"/>
  <c r="U55" i="12" s="1"/>
  <c r="U26" i="11"/>
  <c r="M61" i="11"/>
  <c r="M55" i="12" s="1"/>
  <c r="M26" i="11"/>
  <c r="E61" i="11"/>
  <c r="E55" i="12" s="1"/>
  <c r="E26" i="11"/>
  <c r="O60" i="11"/>
  <c r="O54" i="12" s="1"/>
  <c r="O25" i="11"/>
  <c r="S54" i="11"/>
  <c r="S48" i="12" s="1"/>
  <c r="S19" i="11"/>
  <c r="I51" i="11"/>
  <c r="I45" i="12" s="1"/>
  <c r="I16" i="11"/>
  <c r="U49" i="11"/>
  <c r="U43" i="12" s="1"/>
  <c r="U14" i="11"/>
  <c r="Y47" i="11"/>
  <c r="Y12" i="11"/>
  <c r="I47" i="11"/>
  <c r="I12" i="11"/>
  <c r="E45" i="11"/>
  <c r="E39" i="12" s="1"/>
  <c r="E10" i="11"/>
  <c r="W44" i="11"/>
  <c r="W38" i="12" s="1"/>
  <c r="W9" i="11"/>
  <c r="F39" i="12"/>
  <c r="AC44" i="12"/>
  <c r="Q46" i="13"/>
  <c r="R52" i="12"/>
  <c r="H42" i="12"/>
  <c r="X50" i="12"/>
  <c r="X39" i="12"/>
  <c r="R46" i="13"/>
  <c r="O40" i="12"/>
  <c r="AC49" i="13"/>
  <c r="R47" i="13"/>
  <c r="G51" i="12"/>
  <c r="P54" i="13"/>
  <c r="P54" i="12"/>
  <c r="Z53" i="13"/>
  <c r="Z53" i="12"/>
  <c r="R53" i="12"/>
  <c r="R53" i="13"/>
  <c r="H50" i="12"/>
  <c r="H50" i="13"/>
  <c r="T44" i="13"/>
  <c r="T44" i="12"/>
  <c r="N43" i="13"/>
  <c r="N43" i="12"/>
  <c r="J41" i="13"/>
  <c r="J41" i="12"/>
  <c r="AD39" i="12"/>
  <c r="AD39" i="13"/>
  <c r="AC30" i="12"/>
  <c r="AC30" i="13"/>
  <c r="U30" i="12"/>
  <c r="U30" i="13"/>
  <c r="W29" i="12"/>
  <c r="W29" i="13"/>
  <c r="O29" i="13"/>
  <c r="O29" i="12"/>
  <c r="AA8" i="11"/>
  <c r="AA43" i="11"/>
  <c r="AA37" i="12" s="1"/>
  <c r="V37" i="11"/>
  <c r="V72" i="11"/>
  <c r="Z35" i="11"/>
  <c r="Z70" i="11"/>
  <c r="V64" i="11"/>
  <c r="V29" i="11"/>
  <c r="AB61" i="11"/>
  <c r="AB55" i="12" s="1"/>
  <c r="AB26" i="11"/>
  <c r="V60" i="11"/>
  <c r="V54" i="12" s="1"/>
  <c r="V25" i="11"/>
  <c r="AB53" i="11"/>
  <c r="AB47" i="12" s="1"/>
  <c r="AB18" i="11"/>
  <c r="V52" i="11"/>
  <c r="V46" i="12" s="1"/>
  <c r="V17" i="11"/>
  <c r="AB49" i="11"/>
  <c r="AB43" i="12" s="1"/>
  <c r="AB14" i="11"/>
  <c r="X47" i="11"/>
  <c r="X41" i="12" s="1"/>
  <c r="X12" i="11"/>
  <c r="J46" i="11"/>
  <c r="J40" i="12" s="1"/>
  <c r="J11" i="11"/>
  <c r="AB45" i="11"/>
  <c r="AB10" i="11"/>
  <c r="AD44" i="11"/>
  <c r="AD38" i="12" s="1"/>
  <c r="AD9" i="11"/>
  <c r="V44" i="11"/>
  <c r="V9" i="11"/>
  <c r="N44" i="11"/>
  <c r="N38" i="12" s="1"/>
  <c r="N9" i="11"/>
  <c r="P40" i="12"/>
  <c r="H51" i="13"/>
  <c r="Z45" i="12"/>
  <c r="E45" i="12"/>
  <c r="AB52" i="12"/>
  <c r="F43" i="12"/>
  <c r="Z42" i="13"/>
  <c r="W40" i="12"/>
  <c r="K50" i="13"/>
  <c r="H48" i="12"/>
  <c r="E9" i="1"/>
  <c r="F9" i="1"/>
  <c r="G9" i="1"/>
  <c r="H9" i="1"/>
  <c r="I9" i="1"/>
  <c r="J9" i="1"/>
  <c r="K9" i="1"/>
  <c r="L9" i="1"/>
  <c r="M9" i="1"/>
  <c r="N9" i="1"/>
  <c r="O9" i="1"/>
  <c r="P9" i="1"/>
  <c r="Q9" i="1"/>
  <c r="R9" i="1"/>
  <c r="S9" i="1"/>
  <c r="T9" i="1"/>
  <c r="U9" i="1"/>
  <c r="V9" i="1"/>
  <c r="W9" i="1"/>
  <c r="X9" i="1"/>
  <c r="Y9" i="1"/>
  <c r="Z9" i="1"/>
  <c r="AA9" i="1"/>
  <c r="AB9" i="1"/>
  <c r="AC9" i="1"/>
  <c r="AD9" i="1"/>
  <c r="E10" i="1"/>
  <c r="F10" i="1"/>
  <c r="G10" i="1"/>
  <c r="H10" i="1"/>
  <c r="I10" i="1"/>
  <c r="J10" i="1"/>
  <c r="K10" i="1"/>
  <c r="L10" i="1"/>
  <c r="M10" i="1"/>
  <c r="N10" i="1"/>
  <c r="O10" i="1"/>
  <c r="P10" i="1"/>
  <c r="Q10" i="1"/>
  <c r="R10" i="1"/>
  <c r="S10" i="1"/>
  <c r="T10" i="1"/>
  <c r="U10" i="1"/>
  <c r="V10" i="1"/>
  <c r="W10" i="1"/>
  <c r="X10" i="1"/>
  <c r="Y10" i="1"/>
  <c r="Z10" i="1"/>
  <c r="AA10" i="1"/>
  <c r="AB10" i="1"/>
  <c r="AC10" i="1"/>
  <c r="AD10" i="1"/>
  <c r="E11" i="1"/>
  <c r="F11" i="1"/>
  <c r="G11" i="1"/>
  <c r="H11" i="1"/>
  <c r="I11" i="1"/>
  <c r="J11" i="1"/>
  <c r="K11" i="1"/>
  <c r="L11" i="1"/>
  <c r="M11" i="1"/>
  <c r="N11" i="1"/>
  <c r="O11" i="1"/>
  <c r="P11" i="1"/>
  <c r="Q11" i="1"/>
  <c r="R11" i="1"/>
  <c r="S11" i="1"/>
  <c r="T11" i="1"/>
  <c r="U11" i="1"/>
  <c r="V11" i="1"/>
  <c r="W11" i="1"/>
  <c r="X11" i="1"/>
  <c r="Y11" i="1"/>
  <c r="Z11" i="1"/>
  <c r="AA11" i="1"/>
  <c r="AB11" i="1"/>
  <c r="AC11" i="1"/>
  <c r="AD11" i="1"/>
  <c r="E12" i="1"/>
  <c r="F12" i="1"/>
  <c r="G12" i="1"/>
  <c r="H12" i="1"/>
  <c r="I12" i="1"/>
  <c r="J12" i="1"/>
  <c r="K12" i="1"/>
  <c r="L12" i="1"/>
  <c r="M12" i="1"/>
  <c r="N12" i="1"/>
  <c r="O12" i="1"/>
  <c r="P12" i="1"/>
  <c r="Q12" i="1"/>
  <c r="R12" i="1"/>
  <c r="S12" i="1"/>
  <c r="T12" i="1"/>
  <c r="U12" i="1"/>
  <c r="V12" i="1"/>
  <c r="W12" i="1"/>
  <c r="X12" i="1"/>
  <c r="Y12" i="1"/>
  <c r="Z12" i="1"/>
  <c r="AA12" i="1"/>
  <c r="AB12" i="1"/>
  <c r="AC12" i="1"/>
  <c r="AD12" i="1"/>
  <c r="E13" i="1"/>
  <c r="F13" i="1"/>
  <c r="G13" i="1"/>
  <c r="H13" i="1"/>
  <c r="I13" i="1"/>
  <c r="J13" i="1"/>
  <c r="K13" i="1"/>
  <c r="L13" i="1"/>
  <c r="M13" i="1"/>
  <c r="N13" i="1"/>
  <c r="O13" i="1"/>
  <c r="P13" i="1"/>
  <c r="Q13" i="1"/>
  <c r="R13" i="1"/>
  <c r="S13" i="1"/>
  <c r="T13" i="1"/>
  <c r="U13" i="1"/>
  <c r="V13" i="1"/>
  <c r="W13" i="1"/>
  <c r="X13" i="1"/>
  <c r="Y13" i="1"/>
  <c r="Z13" i="1"/>
  <c r="AA13" i="1"/>
  <c r="AB13" i="1"/>
  <c r="AC13" i="1"/>
  <c r="AD13" i="1"/>
  <c r="E14" i="1"/>
  <c r="F14" i="1"/>
  <c r="G14" i="1"/>
  <c r="H14" i="1"/>
  <c r="I14" i="1"/>
  <c r="J14" i="1"/>
  <c r="K14" i="1"/>
  <c r="L14" i="1"/>
  <c r="M14" i="1"/>
  <c r="N14" i="1"/>
  <c r="O14" i="1"/>
  <c r="P14" i="1"/>
  <c r="Q14" i="1"/>
  <c r="R14" i="1"/>
  <c r="S14" i="1"/>
  <c r="T14" i="1"/>
  <c r="U14" i="1"/>
  <c r="V14" i="1"/>
  <c r="W14" i="1"/>
  <c r="X14" i="1"/>
  <c r="Y14" i="1"/>
  <c r="Z14" i="1"/>
  <c r="AA14" i="1"/>
  <c r="AB14" i="1"/>
  <c r="AC14" i="1"/>
  <c r="AD14" i="1"/>
  <c r="E15" i="1"/>
  <c r="F15" i="1"/>
  <c r="G15" i="1"/>
  <c r="H15" i="1"/>
  <c r="I15" i="1"/>
  <c r="J15" i="1"/>
  <c r="K15" i="1"/>
  <c r="L15" i="1"/>
  <c r="M15" i="1"/>
  <c r="N15" i="1"/>
  <c r="O15" i="1"/>
  <c r="P15" i="1"/>
  <c r="Q15" i="1"/>
  <c r="R15" i="1"/>
  <c r="S15" i="1"/>
  <c r="T15" i="1"/>
  <c r="U15" i="1"/>
  <c r="V15" i="1"/>
  <c r="W15" i="1"/>
  <c r="X15" i="1"/>
  <c r="Y15" i="1"/>
  <c r="Z15" i="1"/>
  <c r="AA15" i="1"/>
  <c r="AB15" i="1"/>
  <c r="AC15" i="1"/>
  <c r="AD15" i="1"/>
  <c r="E16" i="1"/>
  <c r="F16" i="1"/>
  <c r="G16" i="1"/>
  <c r="H16" i="1"/>
  <c r="I16" i="1"/>
  <c r="J16" i="1"/>
  <c r="K16" i="1"/>
  <c r="L16" i="1"/>
  <c r="M16" i="1"/>
  <c r="N16" i="1"/>
  <c r="O16" i="1"/>
  <c r="P16" i="1"/>
  <c r="Q16" i="1"/>
  <c r="R16" i="1"/>
  <c r="S16" i="1"/>
  <c r="T16" i="1"/>
  <c r="U16" i="1"/>
  <c r="V16" i="1"/>
  <c r="W16" i="1"/>
  <c r="X16" i="1"/>
  <c r="Y16" i="1"/>
  <c r="Z16" i="1"/>
  <c r="AA16" i="1"/>
  <c r="AB16" i="1"/>
  <c r="AC16" i="1"/>
  <c r="AD16" i="1"/>
  <c r="E17" i="1"/>
  <c r="F17" i="1"/>
  <c r="G17" i="1"/>
  <c r="H17" i="1"/>
  <c r="I17" i="1"/>
  <c r="J17" i="1"/>
  <c r="K17" i="1"/>
  <c r="L17" i="1"/>
  <c r="M17" i="1"/>
  <c r="N17" i="1"/>
  <c r="O17" i="1"/>
  <c r="P17" i="1"/>
  <c r="Q17" i="1"/>
  <c r="R17" i="1"/>
  <c r="S17" i="1"/>
  <c r="T17" i="1"/>
  <c r="U17" i="1"/>
  <c r="V17" i="1"/>
  <c r="W17" i="1"/>
  <c r="X17" i="1"/>
  <c r="Y17" i="1"/>
  <c r="Z17" i="1"/>
  <c r="AA17" i="1"/>
  <c r="AB17" i="1"/>
  <c r="AC17" i="1"/>
  <c r="AD17" i="1"/>
  <c r="E18" i="1"/>
  <c r="F18" i="1"/>
  <c r="G18" i="1"/>
  <c r="H18" i="1"/>
  <c r="I18" i="1"/>
  <c r="J18" i="1"/>
  <c r="K18" i="1"/>
  <c r="L18" i="1"/>
  <c r="M18" i="1"/>
  <c r="N18" i="1"/>
  <c r="O18" i="1"/>
  <c r="P18" i="1"/>
  <c r="Q18" i="1"/>
  <c r="R18" i="1"/>
  <c r="S18" i="1"/>
  <c r="T18" i="1"/>
  <c r="U18" i="1"/>
  <c r="V18" i="1"/>
  <c r="W18" i="1"/>
  <c r="X18" i="1"/>
  <c r="Y18" i="1"/>
  <c r="Z18" i="1"/>
  <c r="AA18" i="1"/>
  <c r="AB18" i="1"/>
  <c r="AC18" i="1"/>
  <c r="AD18" i="1"/>
  <c r="E19" i="1"/>
  <c r="F19" i="1"/>
  <c r="G19" i="1"/>
  <c r="H19" i="1"/>
  <c r="I19" i="1"/>
  <c r="J19" i="1"/>
  <c r="K19" i="1"/>
  <c r="L19" i="1"/>
  <c r="M19" i="1"/>
  <c r="N19" i="1"/>
  <c r="O19" i="1"/>
  <c r="P19" i="1"/>
  <c r="Q19" i="1"/>
  <c r="R19" i="1"/>
  <c r="S19" i="1"/>
  <c r="T19" i="1"/>
  <c r="U19" i="1"/>
  <c r="V19" i="1"/>
  <c r="W19" i="1"/>
  <c r="X19" i="1"/>
  <c r="Y19" i="1"/>
  <c r="Z19" i="1"/>
  <c r="AA19" i="1"/>
  <c r="AB19" i="1"/>
  <c r="AC19" i="1"/>
  <c r="AD19" i="1"/>
  <c r="E20" i="1"/>
  <c r="F20" i="1"/>
  <c r="G20" i="1"/>
  <c r="H20" i="1"/>
  <c r="I20" i="1"/>
  <c r="J20" i="1"/>
  <c r="K20" i="1"/>
  <c r="L20" i="1"/>
  <c r="M20" i="1"/>
  <c r="N20" i="1"/>
  <c r="O20" i="1"/>
  <c r="P20" i="1"/>
  <c r="Q20" i="1"/>
  <c r="R20" i="1"/>
  <c r="S20" i="1"/>
  <c r="T20" i="1"/>
  <c r="U20" i="1"/>
  <c r="V20" i="1"/>
  <c r="W20" i="1"/>
  <c r="X20" i="1"/>
  <c r="Y20" i="1"/>
  <c r="Z20" i="1"/>
  <c r="AA20" i="1"/>
  <c r="AB20" i="1"/>
  <c r="AC20" i="1"/>
  <c r="AD20" i="1"/>
  <c r="E21" i="1"/>
  <c r="F21" i="1"/>
  <c r="G21" i="1"/>
  <c r="H21" i="1"/>
  <c r="I21" i="1"/>
  <c r="J21" i="1"/>
  <c r="K21" i="1"/>
  <c r="L21" i="1"/>
  <c r="M21" i="1"/>
  <c r="N21" i="1"/>
  <c r="O21" i="1"/>
  <c r="P21" i="1"/>
  <c r="Q21" i="1"/>
  <c r="R21" i="1"/>
  <c r="S21" i="1"/>
  <c r="T21" i="1"/>
  <c r="U21" i="1"/>
  <c r="V21" i="1"/>
  <c r="W21" i="1"/>
  <c r="X21" i="1"/>
  <c r="Y21" i="1"/>
  <c r="Z21" i="1"/>
  <c r="AA21" i="1"/>
  <c r="AB21" i="1"/>
  <c r="AC21" i="1"/>
  <c r="AD21" i="1"/>
  <c r="E22" i="1"/>
  <c r="F22" i="1"/>
  <c r="G22" i="1"/>
  <c r="H22" i="1"/>
  <c r="I22" i="1"/>
  <c r="J22" i="1"/>
  <c r="K22" i="1"/>
  <c r="L22" i="1"/>
  <c r="M22" i="1"/>
  <c r="N22" i="1"/>
  <c r="O22" i="1"/>
  <c r="P22" i="1"/>
  <c r="Q22" i="1"/>
  <c r="R22" i="1"/>
  <c r="S22" i="1"/>
  <c r="T22" i="1"/>
  <c r="U22" i="1"/>
  <c r="V22" i="1"/>
  <c r="W22" i="1"/>
  <c r="X22" i="1"/>
  <c r="Y22" i="1"/>
  <c r="Z22" i="1"/>
  <c r="AA22" i="1"/>
  <c r="AB22" i="1"/>
  <c r="AC22" i="1"/>
  <c r="AD22" i="1"/>
  <c r="E23" i="1"/>
  <c r="F23" i="1"/>
  <c r="G23" i="1"/>
  <c r="H23" i="1"/>
  <c r="I23" i="1"/>
  <c r="J23" i="1"/>
  <c r="K23" i="1"/>
  <c r="L23" i="1"/>
  <c r="M23" i="1"/>
  <c r="N23" i="1"/>
  <c r="O23" i="1"/>
  <c r="P23" i="1"/>
  <c r="Q23" i="1"/>
  <c r="R23" i="1"/>
  <c r="S23" i="1"/>
  <c r="T23" i="1"/>
  <c r="U23" i="1"/>
  <c r="V23" i="1"/>
  <c r="W23" i="1"/>
  <c r="X23" i="1"/>
  <c r="Y23" i="1"/>
  <c r="Z23" i="1"/>
  <c r="AA23" i="1"/>
  <c r="AB23" i="1"/>
  <c r="AC23" i="1"/>
  <c r="AD23" i="1"/>
  <c r="E24" i="1"/>
  <c r="F24" i="1"/>
  <c r="G24" i="1"/>
  <c r="H24" i="1"/>
  <c r="I24" i="1"/>
  <c r="J24" i="1"/>
  <c r="K24" i="1"/>
  <c r="L24" i="1"/>
  <c r="M24" i="1"/>
  <c r="N24" i="1"/>
  <c r="O24" i="1"/>
  <c r="P24" i="1"/>
  <c r="Q24" i="1"/>
  <c r="R24" i="1"/>
  <c r="S24" i="1"/>
  <c r="T24" i="1"/>
  <c r="U24" i="1"/>
  <c r="V24" i="1"/>
  <c r="W24" i="1"/>
  <c r="X24" i="1"/>
  <c r="Y24" i="1"/>
  <c r="Z24" i="1"/>
  <c r="AA24" i="1"/>
  <c r="AB24" i="1"/>
  <c r="AC24" i="1"/>
  <c r="AD24" i="1"/>
  <c r="E25" i="1"/>
  <c r="F25" i="1"/>
  <c r="G25" i="1"/>
  <c r="H25" i="1"/>
  <c r="I25" i="1"/>
  <c r="J25" i="1"/>
  <c r="K25" i="1"/>
  <c r="L25" i="1"/>
  <c r="M25" i="1"/>
  <c r="N25" i="1"/>
  <c r="O25" i="1"/>
  <c r="P25" i="1"/>
  <c r="Q25" i="1"/>
  <c r="R25" i="1"/>
  <c r="S25" i="1"/>
  <c r="T25" i="1"/>
  <c r="U25" i="1"/>
  <c r="V25" i="1"/>
  <c r="W25" i="1"/>
  <c r="X25" i="1"/>
  <c r="Y25" i="1"/>
  <c r="Z25" i="1"/>
  <c r="AA25" i="1"/>
  <c r="AB25" i="1"/>
  <c r="AC25" i="1"/>
  <c r="AD25" i="1"/>
  <c r="F8" i="1"/>
  <c r="G8" i="1"/>
  <c r="H8" i="1"/>
  <c r="I8" i="1"/>
  <c r="J8" i="1"/>
  <c r="K8" i="1"/>
  <c r="L8" i="1"/>
  <c r="M8" i="1"/>
  <c r="N8" i="1"/>
  <c r="O8" i="1"/>
  <c r="P8" i="1"/>
  <c r="Q8" i="1"/>
  <c r="R8" i="1"/>
  <c r="S8" i="1"/>
  <c r="T8" i="1"/>
  <c r="U8" i="1"/>
  <c r="V8" i="1"/>
  <c r="W8" i="1"/>
  <c r="X8" i="1"/>
  <c r="Y8" i="1"/>
  <c r="Z8" i="1"/>
  <c r="AA8" i="1"/>
  <c r="AB8" i="1"/>
  <c r="AC8" i="1"/>
  <c r="AD8" i="1"/>
  <c r="E8" i="1"/>
  <c r="AB46" i="12" l="1"/>
  <c r="AB46" i="13"/>
  <c r="V38" i="13"/>
  <c r="V38" i="12"/>
  <c r="AB39" i="12"/>
  <c r="AB39" i="13"/>
  <c r="Z64" i="13"/>
  <c r="Z64" i="12"/>
  <c r="AA38" i="13"/>
  <c r="AA38" i="12"/>
  <c r="I63" i="13"/>
  <c r="I63" i="12"/>
  <c r="X37" i="12"/>
  <c r="AG47" i="12" s="1"/>
  <c r="X37" i="13"/>
  <c r="AG11" i="1"/>
  <c r="AG10" i="1"/>
  <c r="AG8" i="1"/>
  <c r="AG9" i="1"/>
  <c r="Y41" i="13"/>
  <c r="Y41" i="12"/>
  <c r="M63" i="12"/>
  <c r="M63" i="13"/>
  <c r="V39" i="13"/>
  <c r="V39" i="12"/>
  <c r="J65" i="12"/>
  <c r="J65" i="13"/>
  <c r="G55" i="12"/>
  <c r="G55" i="13"/>
  <c r="V40" i="13"/>
  <c r="V40" i="12"/>
  <c r="V65" i="12"/>
  <c r="V65" i="13"/>
  <c r="M38" i="12"/>
  <c r="M38" i="13"/>
  <c r="AB38" i="13"/>
  <c r="AB38" i="12"/>
  <c r="U67" i="13"/>
  <c r="U67" i="12"/>
  <c r="AB40" i="13"/>
  <c r="AB40" i="12"/>
  <c r="V64" i="13"/>
  <c r="V64" i="12"/>
  <c r="AG14" i="10"/>
  <c r="AG12" i="10"/>
  <c r="Y64" i="12"/>
  <c r="Y64" i="13"/>
  <c r="AG13" i="9"/>
  <c r="V66" i="13"/>
  <c r="V66" i="12"/>
  <c r="AG13" i="10"/>
  <c r="AC41" i="13"/>
  <c r="AC41" i="12"/>
  <c r="AA64" i="13"/>
  <c r="AA64" i="12"/>
  <c r="Z41" i="12"/>
  <c r="Z41" i="13"/>
  <c r="AB60" i="12"/>
  <c r="AB60" i="13"/>
  <c r="AA41" i="13"/>
  <c r="AA41" i="12"/>
  <c r="U48" i="13"/>
  <c r="U48" i="12"/>
  <c r="I66" i="12"/>
  <c r="I66" i="13"/>
  <c r="AD64" i="12"/>
  <c r="AD64" i="13"/>
  <c r="AG33" i="12"/>
  <c r="AG35" i="12" s="1"/>
  <c r="AC38" i="13"/>
  <c r="AC38" i="12"/>
  <c r="S67" i="13"/>
  <c r="S67" i="12"/>
  <c r="AG12" i="9"/>
  <c r="AG14" i="9"/>
  <c r="U65" i="12"/>
  <c r="U65" i="13"/>
  <c r="AB37" i="13"/>
  <c r="AB37" i="12"/>
  <c r="V58" i="13"/>
  <c r="V58" i="12"/>
  <c r="I41" i="13"/>
  <c r="I41" i="12"/>
  <c r="AB64" i="13"/>
  <c r="AB64" i="12"/>
  <c r="I38" i="13"/>
  <c r="I38" i="12"/>
  <c r="U64" i="13"/>
  <c r="U64" i="12"/>
  <c r="Z38" i="13"/>
  <c r="Z38" i="12"/>
  <c r="V44" i="12"/>
  <c r="V44" i="13"/>
  <c r="D70" i="13" l="1"/>
  <c r="E75" i="13" s="1"/>
  <c r="AG46" i="12"/>
  <c r="AG48" i="12" s="1"/>
  <c r="D71" i="13" s="1"/>
  <c r="AG13" i="1"/>
  <c r="AG12" i="1"/>
  <c r="AG14" i="1"/>
  <c r="E74" i="13" l="1"/>
  <c r="E71" i="13"/>
  <c r="D72" i="13"/>
  <c r="E7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Windows-Benutzer</author>
  </authors>
  <commentList>
    <comment ref="H27" authorId="0" shapeId="0" xr:uid="{9B307D40-24D6-45A3-B4A9-E64B147E3AE9}">
      <text>
        <r>
          <rPr>
            <b/>
            <sz val="9"/>
            <color indexed="81"/>
            <rFont val="Segoe UI"/>
            <family val="2"/>
          </rPr>
          <t>Windows-Benutzer:</t>
        </r>
        <r>
          <rPr>
            <sz val="9"/>
            <color indexed="81"/>
            <rFont val="Segoe UI"/>
            <family val="2"/>
          </rPr>
          <t xml:space="preserve">
? Mit 1 ersetzt</t>
        </r>
      </text>
    </comment>
    <comment ref="W27" authorId="0" shapeId="0" xr:uid="{3DAA79F2-D9A1-48C8-8457-1AF484A20D32}">
      <text>
        <r>
          <rPr>
            <b/>
            <sz val="9"/>
            <color indexed="81"/>
            <rFont val="Segoe UI"/>
            <family val="2"/>
          </rPr>
          <t>Windows-Benutzer:</t>
        </r>
        <r>
          <rPr>
            <sz val="9"/>
            <color indexed="81"/>
            <rFont val="Segoe UI"/>
            <family val="2"/>
          </rPr>
          <t xml:space="preserve">
? Mit 1 ersetzt</t>
        </r>
      </text>
    </comment>
  </commentList>
</comments>
</file>

<file path=xl/sharedStrings.xml><?xml version="1.0" encoding="utf-8"?>
<sst xmlns="http://schemas.openxmlformats.org/spreadsheetml/2006/main" count="2812" uniqueCount="388">
  <si>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</si>
  <si>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</si>
  <si>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</si>
  <si>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</si>
  <si>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</si>
  <si>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</si>
  <si>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</si>
  <si>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</si>
  <si>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</si>
  <si>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</si>
  <si>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</si>
  <si>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</si>
  <si>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</si>
  <si>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</si>
  <si>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</si>
  <si>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</si>
  <si>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</si>
  <si>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</si>
  <si>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</si>
  <si>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</si>
  <si>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</si>
  <si>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</si>
  <si>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</si>
  <si>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</si>
  <si>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</si>
  <si>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</si>
  <si>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I11</t>
  </si>
  <si>
    <t>I12</t>
  </si>
  <si>
    <t>I13</t>
  </si>
  <si>
    <t>I14</t>
  </si>
  <si>
    <t>I21</t>
  </si>
  <si>
    <t>I22</t>
  </si>
  <si>
    <t>I23</t>
  </si>
  <si>
    <t>I31</t>
  </si>
  <si>
    <t>I32</t>
  </si>
  <si>
    <t>I33</t>
  </si>
  <si>
    <t>I41</t>
  </si>
  <si>
    <t>I42</t>
  </si>
  <si>
    <t>I43</t>
  </si>
  <si>
    <t>I51</t>
  </si>
  <si>
    <t>I52</t>
  </si>
  <si>
    <t>I61</t>
  </si>
  <si>
    <t>I62</t>
  </si>
  <si>
    <t>I63</t>
  </si>
  <si>
    <t>Kauf eines Produkts</t>
  </si>
  <si>
    <t>Kauf einer Dienstleistung</t>
  </si>
  <si>
    <t>Kauf eines Produkts mit Dienstleistung</t>
  </si>
  <si>
    <t>Kauf eines Nutzens (Verfügbarkeit)</t>
  </si>
  <si>
    <t>Leistungsqualität steigern</t>
  </si>
  <si>
    <t>Zeit (Termintreue) einhalten</t>
  </si>
  <si>
    <t>Kosten senken</t>
  </si>
  <si>
    <t>Kurzfristig (&lt; 3 Jahre)</t>
  </si>
  <si>
    <t>Mittelfristig (3-5 Jahre)</t>
  </si>
  <si>
    <t>Langfristig (&gt; 5 Jahre)</t>
  </si>
  <si>
    <t>Megaprojekt (&gt; 1 Mrd. €)</t>
  </si>
  <si>
    <t>Großprojekt (&gt; 100 Mio. €)</t>
  </si>
  <si>
    <t>Klein-/Mittelprojekt (&lt; 100 Mio. €)</t>
  </si>
  <si>
    <t>Kleines oder mittleres Unternehmen</t>
  </si>
  <si>
    <t>Großunternehmen</t>
  </si>
  <si>
    <t>Monopol</t>
  </si>
  <si>
    <t>Oligopol</t>
  </si>
  <si>
    <t>Polypol</t>
  </si>
  <si>
    <t>Steigende Verantwortung und Aufgaben (Leistungsumfang) durch Outsourcing</t>
  </si>
  <si>
    <t>Know-how Verlust durch Outsourcing</t>
  </si>
  <si>
    <t>Vertragslaufzeit (z.B. Technologieveränderungen)</t>
  </si>
  <si>
    <t>Grunds. Vergütung über Vertragslaufzeit (Liquidität)</t>
  </si>
  <si>
    <t>Beziehungs-/Verhaltensrisiken (Opportunistisches Verhalten)</t>
  </si>
  <si>
    <t xml:space="preserve">Kapazitäts-/Lieferengpässe (grundsätzliche Machbarkeit) </t>
  </si>
  <si>
    <t>Insolvenzrisiko/Übernahmerisiko</t>
  </si>
  <si>
    <t>Eigentumsrechte - Unklarheiten in Bezug auf das Eigentum &amp; die Verfügungsgewalt am Inventar sowie geistigen Eigentum</t>
  </si>
  <si>
    <t>Informationsasymmetrien - Fehlendes Vertrauen/schlechte Geschäftsbeziehung</t>
  </si>
  <si>
    <t>Widersprüche in den Metriken (Monitoring)</t>
  </si>
  <si>
    <t>Gefahr, dass aus Partnern Konkurrenten werden</t>
  </si>
  <si>
    <t>Schnittstellenrisiko - Mangelnde/ unterschiedliche Standards zur Kommunikation &amp; Informationsaustausch (Kompatibilitätsrisiko)</t>
  </si>
  <si>
    <t>Risiken bei Lieferantenauswahl</t>
  </si>
  <si>
    <t xml:space="preserve">Anzahl potentieller Lieferanten </t>
  </si>
  <si>
    <t>Forecastfähigkeit des Lieferanten</t>
  </si>
  <si>
    <t>Risiko des Lieferantenwechsels</t>
  </si>
  <si>
    <t xml:space="preserve">Mangelnde Materialverfügbarkeit und Lieferverzug </t>
  </si>
  <si>
    <t>Mangelnde Leistungsqualität</t>
  </si>
  <si>
    <t>Unzureichendes Handling mit strategischen Gütern</t>
  </si>
  <si>
    <t>Bestandsmanagement</t>
  </si>
  <si>
    <t>(Übermäßige) Lagerhaltung</t>
  </si>
  <si>
    <t>Reaktionsdauer zw. Bedarf und Lieferung</t>
  </si>
  <si>
    <t>Mangelnde Inbound Logistik</t>
  </si>
  <si>
    <t>Falsche Lieferantenaktivitäten bei Materialauswahl, Produktdesignprozesse und Prozessverbesserung</t>
  </si>
  <si>
    <t>Flexibilitätsrisiken - Umgang mit Nachfrageänderungen</t>
  </si>
  <si>
    <t>Standortrisiko und ggf. Währungsrisiko</t>
  </si>
  <si>
    <t>Risiken</t>
  </si>
  <si>
    <t>Projektdaten-Input</t>
  </si>
  <si>
    <t>I-EiW-Q</t>
  </si>
  <si>
    <t>I-EiW-Z</t>
  </si>
  <si>
    <t>I-EiW-K</t>
  </si>
  <si>
    <t>I-S-Q</t>
  </si>
  <si>
    <t>I-S-Z</t>
  </si>
  <si>
    <t>I-S-K</t>
  </si>
  <si>
    <t>I-EnW-Q</t>
  </si>
  <si>
    <t>I-EnW-Z</t>
  </si>
  <si>
    <t>I-EnW-K</t>
  </si>
  <si>
    <t>Risiko-Parameter-Input</t>
  </si>
  <si>
    <t>A11</t>
  </si>
  <si>
    <t>A12</t>
  </si>
  <si>
    <t>A121</t>
  </si>
  <si>
    <t>A122</t>
  </si>
  <si>
    <t>A13</t>
  </si>
  <si>
    <t>A21</t>
  </si>
  <si>
    <t>A22</t>
  </si>
  <si>
    <t>A31</t>
  </si>
  <si>
    <t>A311</t>
  </si>
  <si>
    <t>A312</t>
  </si>
  <si>
    <t>A32</t>
  </si>
  <si>
    <t>A41</t>
  </si>
  <si>
    <t>A411</t>
  </si>
  <si>
    <t>A412</t>
  </si>
  <si>
    <t>A413</t>
  </si>
  <si>
    <t>A414</t>
  </si>
  <si>
    <t>A42</t>
  </si>
  <si>
    <t>A421</t>
  </si>
  <si>
    <t>A422</t>
  </si>
  <si>
    <t>A423</t>
  </si>
  <si>
    <t>A43</t>
  </si>
  <si>
    <t>A431</t>
  </si>
  <si>
    <t>A432</t>
  </si>
  <si>
    <t>A433</t>
  </si>
  <si>
    <t>A434</t>
  </si>
  <si>
    <t>A435</t>
  </si>
  <si>
    <t>A51</t>
  </si>
  <si>
    <t>A52</t>
  </si>
  <si>
    <t>A53</t>
  </si>
  <si>
    <t>A54</t>
  </si>
  <si>
    <t>A55</t>
  </si>
  <si>
    <t>Kostenbasiert</t>
  </si>
  <si>
    <t>Variabel</t>
  </si>
  <si>
    <t>Bonus/Malus</t>
  </si>
  <si>
    <t>Gain/Pain Sharing</t>
  </si>
  <si>
    <t>Fix</t>
  </si>
  <si>
    <t>Rabatt Systeme</t>
  </si>
  <si>
    <t>Flexible Mengenabrufe</t>
  </si>
  <si>
    <t>Feste Vertragsdauer</t>
  </si>
  <si>
    <t>Kurzfristig</t>
  </si>
  <si>
    <t>Mittel-langfristig</t>
  </si>
  <si>
    <t>Verlängerungspotentiale</t>
  </si>
  <si>
    <t>Verfügungsrechte</t>
  </si>
  <si>
    <t>Nutzung</t>
  </si>
  <si>
    <t>Veränderung</t>
  </si>
  <si>
    <t>Ertragseinbehaltung</t>
  </si>
  <si>
    <t>Veräußerung</t>
  </si>
  <si>
    <t>(Fester) Leistungsumfang</t>
  </si>
  <si>
    <t>Fixe Input Spezifikation</t>
  </si>
  <si>
    <t>Fixe Outcome Spezifikation</t>
  </si>
  <si>
    <t>Erweiterungspotentiale</t>
  </si>
  <si>
    <t>Tätigkeit</t>
  </si>
  <si>
    <t>Verhaltensanreize</t>
  </si>
  <si>
    <t>Implementierung</t>
  </si>
  <si>
    <t>Innovationsbereitschaft</t>
  </si>
  <si>
    <t>Kreativitätsentfaltung</t>
  </si>
  <si>
    <t>Fähigkeitsanpassung</t>
  </si>
  <si>
    <t>Reputation</t>
  </si>
  <si>
    <t>Informations-/Wissensaustausch</t>
  </si>
  <si>
    <t>Geschäftsbeziehung</t>
  </si>
  <si>
    <t>Wettbewerbs-/Marktsituation</t>
  </si>
  <si>
    <t>Soziale &amp; organisatorische Strukturen</t>
  </si>
  <si>
    <t>Nicht-finanziell-relationale Anreize</t>
  </si>
  <si>
    <t>Nicht-finanzielle Anreize des Leistungsumfangs</t>
  </si>
  <si>
    <t>Nicht-finanzielle Anreize der Zeit</t>
  </si>
  <si>
    <t>Finanziell-transaktionale Anreize</t>
  </si>
  <si>
    <t>Finanzielle Anreize der Vergütungsstruktur</t>
  </si>
  <si>
    <t xml:space="preserve">Erläuterungen </t>
  </si>
  <si>
    <t>EiW</t>
  </si>
  <si>
    <t>S</t>
  </si>
  <si>
    <t>EnW</t>
  </si>
  <si>
    <t>Unwahrscheinlich</t>
  </si>
  <si>
    <t>Kaum wahrnehmbar</t>
  </si>
  <si>
    <t>Hoch</t>
  </si>
  <si>
    <t>Sehr gering</t>
  </si>
  <si>
    <t>Unbedeutend</t>
  </si>
  <si>
    <t>Mäßig</t>
  </si>
  <si>
    <t>Gering</t>
  </si>
  <si>
    <t>Mäßig schwer</t>
  </si>
  <si>
    <t>Schwer</t>
  </si>
  <si>
    <t>Äuß. schwerwiegend</t>
  </si>
  <si>
    <t>Effektbeziehung</t>
  </si>
  <si>
    <t>Bedeutung</t>
  </si>
  <si>
    <t>Skala</t>
  </si>
  <si>
    <t>Anreiz-Risiko Effekte</t>
  </si>
  <si>
    <t>Maximale Risikominimierung</t>
  </si>
  <si>
    <t>Extrem hohe Risikominimierung</t>
  </si>
  <si>
    <t>Sehr hohe Risikominimierung</t>
  </si>
  <si>
    <t>Hohe Risikominimierung</t>
  </si>
  <si>
    <t>Überdurchschnittliche Risikominimierung</t>
  </si>
  <si>
    <t>Durchschnittliche Risikominimierung</t>
  </si>
  <si>
    <t>Unterdurchschnittliche Risikominimierung</t>
  </si>
  <si>
    <t>Extrem geringe Risikominimierung</t>
  </si>
  <si>
    <t>Minimale Risikominimierung</t>
  </si>
  <si>
    <t>neutraler (kein) Effekt auf Risiko</t>
  </si>
  <si>
    <t>Minimale Risikosteigerung</t>
  </si>
  <si>
    <t>Extrem geringe Risikosteigerung</t>
  </si>
  <si>
    <t>Sehr geringe Risikosteigerung</t>
  </si>
  <si>
    <t>Unterdurchschnittliche Risikosteigerung</t>
  </si>
  <si>
    <t>Durchschnittliche Risikosteigerung</t>
  </si>
  <si>
    <t>Überdurchschnittliche Risikosteigerung</t>
  </si>
  <si>
    <t>Hohe Risikosteigerung</t>
  </si>
  <si>
    <t>Sehr hohe Risikosteigerung</t>
  </si>
  <si>
    <t>Extrem hohe Risikosteigerung</t>
  </si>
  <si>
    <t>Maximale Risikosteigerung</t>
  </si>
  <si>
    <t>Input-Risiko Beziehungsmatrix</t>
  </si>
  <si>
    <t>Effektmatrix</t>
  </si>
  <si>
    <t>Legende für den Risiko-Parameter-Input</t>
  </si>
  <si>
    <t>Legende für die Effektmatrix</t>
  </si>
  <si>
    <t xml:space="preserve"> </t>
  </si>
  <si>
    <t>0</t>
  </si>
  <si>
    <t>Sehr geringe Risikominimierung</t>
  </si>
  <si>
    <t>Parametrisierung aus Thesensammlung</t>
  </si>
  <si>
    <t xml:space="preserve">Die unkritischen Parameter sind hier noch nicht gemäß der Skala aufgerundet!
</t>
  </si>
  <si>
    <t xml:space="preserve">Die unkritischen Parameter sind hier die Ergebnisse und müssen nicht abgeändert werden (Skala lässt es zu)!
</t>
  </si>
  <si>
    <t>x</t>
  </si>
  <si>
    <t>-</t>
  </si>
  <si>
    <t>Risikokennung</t>
  </si>
  <si>
    <t>Risikobezeichnung</t>
  </si>
  <si>
    <t>Erläuterung/Beispiel</t>
  </si>
  <si>
    <t>Steigende Verantwortung und Aufgaben (Leistungsumfang) durch die Outsourcingentscheidung</t>
  </si>
  <si>
    <t xml:space="preserve">Kauf neuer Maschinen, Durchführung der Leistungsbe-messung, Verantwortung bei Systemausfäl-len/Fehllieferungen/Prozessrisiken, Abhängigkeitsrisiko (Verlust von Fachwissen/Kenntnissen), Kontrollverlust, Qua-litätseinbußen von Seiten des Auftraggebers.
Verantwortung für die Leistung, z. B. auch für die Übertra-gung des Risikos für Investitionen, Eigentum, Wartung, Nutzungsfähigkeit, Recycling und Weiterverkauf.
</t>
  </si>
  <si>
    <t>Know-how Verlust durch Outsourcingentscheidung</t>
  </si>
  <si>
    <t xml:space="preserve"> Wenn Prozesse fremdvergeben werden droht der Verlust des Know-Hows, was bei falschen Outsourcing-Entscheidungen Risiken birgt.</t>
  </si>
  <si>
    <t>Vertragslaufzeit (Technologieveränderungen)</t>
  </si>
  <si>
    <t>Eine lange Vertragslaufzeit kann Technologieveränderungen mit sich ziehen.</t>
  </si>
  <si>
    <t>Grundsätzliche Vergütung über Vertragslaufzeit (Liquidität)</t>
  </si>
  <si>
    <t>Sicherstellung der Liquidität über die gesamte Vertagslaufzeit</t>
  </si>
  <si>
    <t>Beziehungs-/Verhaltensrisiken</t>
  </si>
  <si>
    <t>(z.B. Fehllieferung des Anbieters oder Moral Hazards, opportunistisches Verhalten durch Informationsasymmetrien,…)</t>
  </si>
  <si>
    <t>Die Unfähigkeit eines Lieferantensystems, eine bestimmte Ausbringungsmenge in einem bestimmten Zeitraum zu produzieren; die Fähigkeit von Lieferanten, Spezifikationen einzuhalten</t>
  </si>
  <si>
    <t>Mangelnde Rentabilitätstrends beim Cashflow und fehlende Finanzgarantien</t>
  </si>
  <si>
    <t>Eigentumsrechte - Unklarkeiten in Bezug auf das Eigentum und die Verfügungsgewalt am Inventar und geistigen Eigentum.</t>
  </si>
  <si>
    <t>Unklarheiten in Bezug auf das Eigentum am Inventar und geistigen Eigentum.</t>
  </si>
  <si>
    <t>Mangelnde Transparenz von Informationen und Wissen - Fehlendes Vertrauen</t>
  </si>
  <si>
    <t>Mangel an gemeinsamer Terminologie; Informations- und Wissensaustausch sowie vertrauensbasierte Mechanismen --&gt; Informationssysteme</t>
  </si>
  <si>
    <t>Widersprüche in den verwendeten Metriken (Monitoring)</t>
  </si>
  <si>
    <t>Widersprüchliche Metriken können negative Auswirkungen auf die erwartete Leistungsqualität haben und die damit verbundene Vergütung.</t>
  </si>
  <si>
    <t>Wenn der Partner zum Konkurrenten wird, hat er Wettbe-werbsvorteile, weil er tiefere Eindrücke aus der Kooperation gewonnen hat. Der Übergang vom Partner zum Konkurren-ten kann bspw. dadurch zustande kommen, dass ein Liefe-rant ein konkurrierendes Unternehmen beliefert.</t>
  </si>
  <si>
    <t>Schnittstellenrisiko - Mangelnde/ unterschiedliche Standards zur Kommunikation und zum Informationsaustausch (Kompatibilitätsrisiko)</t>
  </si>
  <si>
    <t xml:space="preserve"> Fähigkeit des Informationssystems der Lieferanten, rechtzeitige, genaue und relevante Informationen an den AG zu übermitteln.</t>
  </si>
  <si>
    <t>Risiken bei der Lieferantenauswahl (hidden information - adverse selection)</t>
  </si>
  <si>
    <t>Der Lieferant stellt seine tatsächlichen Fähigkeiten gegen-über dem Auftraggeber falsch dar, um einen Auftrag zu erhalten oder vorteilhafte Bedingungen zu erzielen.</t>
  </si>
  <si>
    <t>Wenn es sich um ein Monopol handelt muss der Auftraggeber zwangsweise den Lieferanten auswählen, weil er keine andere Option hat. Dies führt dazu, dass der Lieferant eine gute Marktmacht besitzt und diese bei den Verhandlungen ausnutzt. Ein Lösungsmechanismus wäre dann Sole/Single/Dual/Multiple Source.</t>
  </si>
  <si>
    <t>Fähigkeit und Maßnahmen zur Vorhersage von Markt- und Branchenveränderungen. Wenn der Lieferant diesbezüg-lich keine Vorkehrungen trifft, dann besteht ein erhöhtes Risiko sobald ein Event auftritt, weil keine Vorbereitungen bestehen. Mögliche Treiber sind: Ungenaue Prognosen aufgrund längerer Vorlaufzeiten, Produktvielfalt, schwan-kende Nachfrage, Saisonalität, kurze Lebenszyklen, kleiner Kundenstamm, Informationsverzerrung aufgrund von Ver-kaufsförderungs-maßnahmen, Anreize, mangelnde Sicht-barkeit der Supply Chain und Übertreibung der Nachfrage bei Produktknappheit.</t>
  </si>
  <si>
    <t>Zeit für den Wechsel eines Lieferanten: wenn ein Lieferant bspw. untragbar ist und wegen zu schlechter Leistung er-setzt werden muss.</t>
  </si>
  <si>
    <t>Nachgefragte Menge und gelieferte Menge stimmen nicht überein. Mangelnde Materialverfügbarkeit durch Lieferaus-fälle, Falschlieferungen oder Lieferungen der falschen Menge führen zu Produktionsstillständen. Weitere mögliche Treiber sind: Übermäßiger Umschlag aufgrund von Grenz-übertritten, Wechsel des Verkehrsträgers, Hafenkapazität und Überlastung, Zollabfertigungen in den Häfen, Pannen beim Transport.</t>
  </si>
  <si>
    <t>Eine mangelhafte Leistungsqualität führt dazu, dass der Wertschöpfungsprozess unterbrochen wird, bzw. die Pro-jektziele nicht erfüllt werden. Im Falle von Ersatzteilliefe-rungen können bspw. Produktionsstillstände entstehen. Im Falle von Lieferungen von Enderzeugnissen kann das Pro-dukt nicht genutzt oder weiterverkauft werden.</t>
  </si>
  <si>
    <t>Priorisierter Umgang mit strategischen Gütern ist erforder-lich</t>
  </si>
  <si>
    <t>Unzureichendes Bestandsmanagement</t>
  </si>
  <si>
    <t>Fähigkeit des Lieferanten zur Verwaltung von Rohstoffen, unfertigen Erzeugnissen, Fertigwaren und Beständen ist erforderlich.</t>
  </si>
  <si>
    <t>Lagerhaltung ist teuer, es muss genau ermittelt werden, welche Güter "lagerfähig" sind, bzw. wo die Nachfrage-/Angebotsunsicherheit hoch ist. Des Weiteren kommt noch dazu, dass Güter die zu lange im Lager liegen, schlecht werden können oder ein Obsoleszenz Management benö-tigen. Standards können sich ändern, sodass Güter zu ver-schrotten sind und nicht verbaut werden können.</t>
  </si>
  <si>
    <t>(Lange) Reaktionsdauer zwischen Bedarfsanfrage und Lieferung</t>
  </si>
  <si>
    <t>Es besteht ein Risiko, wenn die vorgegebenen Reaktions-zeiten nicht eingehalten werden.</t>
  </si>
  <si>
    <t>Z.B. Wareneingang nicht sauber durchgeführt, keine/mangelnde Qualitätskontrolle, nicht sinnvolle Pufferung, Schwierigkeiten bei der internen Distributionen (Produktionsversorgung).</t>
  </si>
  <si>
    <t>Falsche Lieferantenaktivitäten wie die Auswahl der verwendeten Materialien, Produktdesignprozesse und Prozessverbesserung</t>
  </si>
  <si>
    <t>Fehlerhaftes Lieferantenverhalten, bzw. falsche Entschei-dungen, während der Leistungsabwicklung; z.B. im Sinne von fehlenden Prozesskontrollen.</t>
  </si>
  <si>
    <t>Flexibilitätsrisiken im Umgang mit Nachfrageänderungen</t>
  </si>
  <si>
    <t>Fähigkeit des Lieferanten auch kurzfristige Bedarfe zu decken.</t>
  </si>
  <si>
    <t>Wenn der Lieferant im Ausland ansässig ist, bestehen fol-gende Risiken: Längere Transportwege, Pufferaufbau, Güter können während des Transports beschädigt werden, zeitliche Verzögerungen, keine schnellen Reaktionszeiten bei kritischen Themen, Verluste durch unterschiedliche Währungen.</t>
  </si>
  <si>
    <t>Bemerkungen aus Diskussion mit Experten</t>
  </si>
  <si>
    <t xml:space="preserve">Das Risiko könnte man in zwei telen. 1. Outsourcing bei vorliegendem Know-How, weil das Produkt vorher selbst hergestellt wurde und jetzt fremdvergeben wird. 2. Outsourcing eines neuen Produkts ohne Vorwissen.  Im vorliegenden Fall gehen wir von Fall 2 aus.
</t>
  </si>
  <si>
    <t>Produktspezifikation als klare Vorgabe.</t>
  </si>
  <si>
    <t>Es bildet kein Risiko ab.</t>
  </si>
  <si>
    <t xml:space="preserve">Es kommt auf den Dienstleistungsumfang des Lieferanten an, weil wenn er Instandsetzungen durchführt und dafür Lagerbestände des Beschaffers nutzt, dann braucht er nur sein Werkzeug. Wenn er aber auch für die Teileversorgung zuständig ist, dann hat man ein potentielles Risiko (Teilemangel).
</t>
  </si>
  <si>
    <t>Mehr Schnittstellen sorgen für mehr Risiko in der Termintreue.
Konsten senken ist gefährdet bei Outsourcing, da Angebotsgelder umgelegt werden auf Splitterkapazitäten z.B. Projektmanager.</t>
  </si>
  <si>
    <t>Insolvenzen bahnen sich i.d.R. nicht plötzlich an. Bei kurzfristigen Verträgen ist das dann kein großes Risiko.</t>
  </si>
  <si>
    <t xml:space="preserve">Bei Monopol, Ploypol und Oligopol gibt es keinen Bezug zum Risiko.
</t>
  </si>
  <si>
    <t xml:space="preserve">Geringe Anzahl potentieller Lieferanten </t>
  </si>
  <si>
    <t>Geringe Anzahl potentieller Lieferanten (Supply Markt)</t>
  </si>
  <si>
    <t>Verfeinerung des Smart Contracting Designs mittels Parametrisierung: Ergebnismatrizen aus Zyklus 2 des Aktionsforschungsprojekts</t>
  </si>
  <si>
    <t>Anmerkung: Felder mit der Farbe grün oder gelb enthalten als Ergebnis die Mittelwerte aus der Forschertriangulation (bzw. ein "x" Code 1 in Matrix 1). Die roten Felder enthalten Ergebnisse aus der Diskussion mit dem Fachexperten. Blaue Felder sind Datenbereinigungen aus der Diskussion mit dem Fachexperten (Erkenntnis aus Plausibilitätsprüfung).</t>
  </si>
  <si>
    <t>Aufgerundete Mittelwerte</t>
  </si>
  <si>
    <t>Verfeinerung des Smart Contracting Designs mittels Parametrisierung: Ausgewertete und kodierte Ergebnismatrizen aus Zyklus 1 des Aktionsforschungsprojekts</t>
  </si>
  <si>
    <t xml:space="preserve">Anmerkung: Die Farbgebung in diesem Blatt soll die kodierten Felder darstellen und auf diese Weise verdeutlichen, welche Felder zur Diskussion stehen (rot). Felder mit der Farbe grün oder gelb enthalten als Ergebnis die Mittelwerte aus der Forschertriangulation (bzw. die Summen in Matrix 1). Die roten Felder stehen zur Diskussion mit dem Fachexperten bereit. 
</t>
  </si>
  <si>
    <r>
      <t xml:space="preserve">In diesen Teil der Parametrisierung geht es darum, für jedes </t>
    </r>
    <r>
      <rPr>
        <b/>
        <sz val="9"/>
        <rFont val="Arial"/>
        <family val="2"/>
      </rPr>
      <t>Risiko die Eintrittswahrscheinlichkeit (EiW), das Schadensausmaß (S) und die Entdeckungswahrscheinlichkeit (EnW) je Beschaffungsprojektziel</t>
    </r>
    <r>
      <rPr>
        <sz val="9"/>
        <rFont val="Arial"/>
        <family val="2"/>
      </rPr>
      <t xml:space="preserve">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rFont val="Arial"/>
        <family val="2"/>
      </rPr>
      <t>Vermerk zum Coding:
Code 1 unkritische Parameter: Geringe Spannweite von 0 bis inkl. 5 (max. Spannweite gemäß Ordinalskala ist 9, 9/2=4,5, aufgerundet ist 5). (Grüne Felder).
Code 2 kritische Parameter: Spannweiten sind größer als 5. (Rote Felder).</t>
    </r>
  </si>
  <si>
    <r>
      <t xml:space="preserve">Die Effektmatrix soll die Anreizeffekte auf die Risiken aufzeigen (z.B. „wie wirkt Anreiz A1 auf Risiko R1“). Dafür soll die Effektmatrix mit den nebenstehenden Skalenwerten befüllt werden. 
</t>
    </r>
    <r>
      <rPr>
        <b/>
        <sz val="9"/>
        <rFont val="Arial"/>
        <family val="2"/>
      </rPr>
      <t>Vermerk zum Coding:
Code 1 unkritische Parameter: Wenn aus der Thesensammlung kein Parameter vorhanden ist (Wert=0) und die Spannweite &lt;= 5 ist (Faktor 5 weil Skalenwerte bei jedem 5er Schritt eine größere Effektveränderung aufzeigen). (Grüne Felder).
Code 2 unkritische Parameter:  Wenn die Thesenparameter und Mittelwerte aus der Forschertriangulation die gleichen Vorzeichen haben („WAHR“) und die Spannweite &lt;= 5 ist. (Gelbe Felder).
Code 3 kritische Parameter: Wenn die Thesenparameter und die Mittelwerte aus der Forschertriangulation nicht die gleichen Vorzeichen haben („FALSCH“) &amp; dieSpannweite größer als 5 ist. (Rote Felder).</t>
    </r>
    <r>
      <rPr>
        <sz val="9"/>
        <rFont val="Arial"/>
        <family val="2"/>
      </rPr>
      <t xml:space="preserve">
</t>
    </r>
  </si>
  <si>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zum Coding:
Code 1 unkritische Parameter: Geringe Spannweite von 0 bis inkl. 5 (max. Spannweite gemäß Ordinalskala ist 9, 9/2=4,5, aufgerundet ist 5). (Grüne Felder).
Code 2 kritische Parameter: Spannweiten sind größer als 5. (Rote Felder).</t>
    </r>
  </si>
  <si>
    <r>
      <t xml:space="preserve">Die Effektmatrix soll die Anreizeffekte auf die Risiken aufzeigen (z.B. „wie wirkt Anreiz A1 auf Risiko R1“). Dafür soll die Effektmatrix mit den nebenstehenden Skalenwerten befüllt werden. 
</t>
    </r>
    <r>
      <rPr>
        <b/>
        <sz val="9"/>
        <color theme="1"/>
        <rFont val="Arial"/>
        <family val="2"/>
      </rPr>
      <t>Vermerk zum Coding:
Code 1 unkritische Parameter: Wenn aus der Thesensammlung kein Parameter vorhanden ist (Wert=0) und die Spannweite &lt;= 5 ist (Faktor 5 weil Skalenwerte bei jedem 5er Schritt eine größere Effektveränderung aufzeigen). (Grüne Felder).
Code 2 unkritische Parameter:  Wenn die Thesenparameter und Mittelwerte aus der Forschertriangulation die gleichen Vorzeichen haben („WAHR“) und die Spannweite &lt;= 5 ist. (Gelbe Felder).
Code 3 kritische Parameter: Wenn die Thesenparameter und die Mittelwerte aus der Forschertriangulation nicht die gleichen Vorzeichen haben („FALSCH“) &amp; dieSpannweite größer als 5 ist. (Rote Felder).</t>
    </r>
  </si>
  <si>
    <t xml:space="preserve">Die unkritischen Parameter sind hier mit den Werten 2 und 3 gekennzeichnet und sind noch nicht gemäß der Skala ("x" und "-") angepasst worden!
</t>
  </si>
  <si>
    <t>Verfeinerung des Smart Contracting Designs mittels Parametrisierung: Auswertung durch Summen- (Matrix 1) und Mittelwertbildung (Matrix 2 und 3) in Zyklus 1 des Aktionsforschungsprojekts</t>
  </si>
  <si>
    <r>
      <t>In diesem Teil der Input-Risiko Beziehungsmatrix geht es darum, zu bestimmen, aus welchem Inputwert (In) welches Risiko (Rn) grundsätzlich zu erwarten ist. Das heißt, es geht um die Frage</t>
    </r>
    <r>
      <rPr>
        <b/>
        <sz val="9"/>
        <rFont val="Arial"/>
        <family val="2"/>
      </rPr>
      <t>: besteht eine intensive Risikobeziehung, Ja oder Nein?</t>
    </r>
    <r>
      <rPr>
        <sz val="9"/>
        <rFont val="Arial"/>
        <family val="2"/>
      </rPr>
      <t xml:space="preserve"> Vorliegende Risikoerwartungen sollen mit einem „</t>
    </r>
    <r>
      <rPr>
        <b/>
        <sz val="9"/>
        <rFont val="Arial"/>
        <family val="2"/>
      </rPr>
      <t>x</t>
    </r>
    <r>
      <rPr>
        <sz val="9"/>
        <rFont val="Arial"/>
        <family val="2"/>
      </rPr>
      <t>“ gekennzeichnet werden. Das Symbol „x“ steht für „Ja, es besteht eine Risikobeziehung“. Wenn deiner Meinung nach kein Risiko aus einem bestimmten Input zu erwarten ist, dann nutze bitte das Symbol „</t>
    </r>
    <r>
      <rPr>
        <b/>
        <sz val="9"/>
        <rFont val="Arial"/>
        <family val="2"/>
      </rPr>
      <t>-</t>
    </r>
    <r>
      <rPr>
        <sz val="9"/>
        <rFont val="Arial"/>
        <family val="2"/>
      </rPr>
      <t xml:space="preserve">“ für „Nein, es besteht keine Risikobeziehung“.
</t>
    </r>
    <r>
      <rPr>
        <b/>
        <sz val="9"/>
        <rFont val="Arial"/>
        <family val="2"/>
      </rPr>
      <t xml:space="preserve">Vermerk zum Coding:
</t>
    </r>
    <r>
      <rPr>
        <b/>
        <sz val="10"/>
        <rFont val="Arial"/>
        <family val="2"/>
      </rPr>
      <t>Code 1 unkritische Parameter: Hohe Summen aus Forschertriangulation von 2-3 &amp; der Wert 0. (Grüne Felder).
Code 2 kritische Parameter: Geringe Summen von 1.; Matrixfelder müssen in Zyklus 2 diskutiert werden. (Rote Felder).</t>
    </r>
  </si>
  <si>
    <r>
      <t xml:space="preserve">In diesem Teil der Input-Risiko Beziehungsmatrix geht es darum, zu bestimmen, aus welchem Inputwert (In) welches Risiko (Rn) grundsätzlich zu erwarten ist. Das heißt, es geht um die Frage: besteht eine intensive Risikobeziehung, Ja oder Nein? Vorliegende Risikoerwartungen sollen mit einem „x“ gekennzeichnet werden. Das Symbol „x“ steht für „Ja, es besteht eine Risikobeziehung“. Wenn deiner Meinung nach kein Risiko aus einem bestimmten Input zu erwarten ist, dann nutze bitte das Symbol „-“ für „Nein, es besteht keine Risikobeziehung“.
</t>
    </r>
    <r>
      <rPr>
        <b/>
        <sz val="9"/>
        <color theme="1"/>
        <rFont val="Arial"/>
        <family val="2"/>
      </rPr>
      <t xml:space="preserve">
Vermerk zur Auswertung:
Grüne &amp; gelbe Felder: Hohe Summen aus Forschertriangulation von 2-3. 
Rote Felder: Geringe Summen von 0-1.</t>
    </r>
  </si>
  <si>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zur Auswertung:
</t>
    </r>
    <r>
      <rPr>
        <sz val="9"/>
        <color theme="1"/>
        <rFont val="Arial"/>
        <family val="2"/>
      </rPr>
      <t>Die aufgeführten Mittelwerte sind noch nicht gemäß der beiliegenden Skala aufgerundet worden. Die grüne Farbgebung steht für geringe Skalierungen in der Riskobewertung und die rote Farbgebung für eine hohe Skalierung. Die Farbintensität varriert nach der Höhe des Mittelwertes.</t>
    </r>
  </si>
  <si>
    <r>
      <t xml:space="preserve">Die Effektmatrix soll die Anreizeffekte auf die Risiken aufzeigen (z.B. „wie wirkt Anreiz A1 auf Risiko R1“). Dafür soll die Effektmatrix mit den nebenstehenden Skalenwerten befüllt werden. 
</t>
    </r>
    <r>
      <rPr>
        <b/>
        <sz val="9"/>
        <color theme="1"/>
        <rFont val="Arial"/>
        <family val="2"/>
      </rPr>
      <t xml:space="preserve">Vermerk zur Auswertung:
</t>
    </r>
    <r>
      <rPr>
        <sz val="9"/>
        <color theme="1"/>
        <rFont val="Arial"/>
        <family val="2"/>
      </rPr>
      <t>Gemäß der beiligenden Skala steht die grüne Farbgebung für Mittelwerte zur "Risikominimierung" und die rote Farbgebung für "Risikosteigerung". Die Farbintensität variiert nach der Höhe des Mittelwertes.</t>
    </r>
  </si>
  <si>
    <t>Verfeinerung des Smart Contracting Designs mittels Parametrisierung: Auswertung durch Summenbildung (Matrix 1) und Standardabweichung (Matrix 2 und 3) in Zyklus 1 des Aktionsforschungsprojekts</t>
  </si>
  <si>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zur Auswertung:
</t>
    </r>
    <r>
      <rPr>
        <sz val="9"/>
        <color theme="1"/>
        <rFont val="Arial"/>
        <family val="2"/>
      </rPr>
      <t>Die grüne Farbgebung steht für geringe Standardabweichungen und die rote Farbgebung für hohe Standardabweichungen. Die Farbintensität varriert nach der Höhe der Standardabweichung.</t>
    </r>
  </si>
  <si>
    <r>
      <t xml:space="preserve">Die Effektmatrix soll die Anreizeffekte auf die Risiken aufzeigen (z.B. „wie wirkt Anreiz A1 auf Risiko R1“). Dafür soll die Effektmatrix mit den nebenstehenden Skalenwerten befüllt werden. 
</t>
    </r>
    <r>
      <rPr>
        <b/>
        <sz val="9"/>
        <color theme="1"/>
        <rFont val="Arial"/>
        <family val="2"/>
      </rPr>
      <t xml:space="preserve">Vermerk zur Auswertung:
</t>
    </r>
    <r>
      <rPr>
        <sz val="9"/>
        <color theme="1"/>
        <rFont val="Arial"/>
        <family val="2"/>
      </rPr>
      <t>Die grüne Farbgebung steht für geringe Standardabweichungen und die rote Farbgebung für hohe Standardabweichungen. Die Farbintensität varriert nach der Höhe der Standardabweichung.</t>
    </r>
  </si>
  <si>
    <t>Verfeinerung des Smart Contracting Designs mittels Parametrisierung: Auswertung durch Summenbildung (Matrix 1) und Spannweite (Matrix 2 und 3) in Zyklus 1 des Aktionsforschungsprojekts</t>
  </si>
  <si>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zur Auswertung:
</t>
    </r>
    <r>
      <rPr>
        <sz val="9"/>
        <color theme="1"/>
        <rFont val="Arial"/>
        <family val="2"/>
      </rPr>
      <t>Die grüne Farbgebung steht für geringe Spannweiten und die rote Farbgebung für hohe Spannweiten. Die Farbintensität varriert nach der Höhe der Spannweite.</t>
    </r>
  </si>
  <si>
    <r>
      <t xml:space="preserve">Die Effektmatrix soll die Anreizeffekte auf die Risiken aufzeigen (z.B. „wie wirkt Anreiz A1 auf Risiko R1“). Dafür soll die Effektmatrix mit den nebenstehenden Skalenwerten befüllt werden. 
</t>
    </r>
    <r>
      <rPr>
        <b/>
        <sz val="9"/>
        <color theme="1"/>
        <rFont val="Arial"/>
        <family val="2"/>
      </rPr>
      <t xml:space="preserve">Vermerk zur Auswertung:
</t>
    </r>
    <r>
      <rPr>
        <sz val="9"/>
        <color theme="1"/>
        <rFont val="Arial"/>
        <family val="2"/>
      </rPr>
      <t>Die grüne Farbgebung steht für Spannweiten gleich 0 und die rote Farbgebung für hohe Spannweiten. Die Farbintensität varriert nach der Höhe der Spannweite.</t>
    </r>
  </si>
  <si>
    <t>Anmerkung: "WAHR" steht für die Übereinstimmung der Vorzeichen und "FALSCH" für keine Übereinstimmung der Vorzeichen.</t>
  </si>
  <si>
    <t xml:space="preserve">Achtung Datenbereinigung: "FALSCH" tritt auch auf, wenn eines der Vergleichswerte 0 ist. Darum wurde hier noch eine Matrix gebaut, in der die Felder gelb markiert sind, die bei der Thesensammlung eine 0 (für nicht befüllt) aufzeigen. </t>
  </si>
  <si>
    <t>Rolle: Praxisexperte aus dem öffentlichen Einkauf mit Forschungsexpertise im Bereich der Additiven Fertigung als eine Beschaffungsstrategie für eine verbesserte Risikoposition</t>
  </si>
  <si>
    <t>Verfeinerung des Smart Contracting Designs mittels Parametrisierung aus Thesensammlung: Abgleich mit Mittelwert-Vorzeichen (Haben die Mittelwerte die gleichen Vorzeichen wie die Thesenparameterwerte)</t>
  </si>
  <si>
    <t>Verfeinerung des Smart Contracting Designs mittels Parametrisierung: Matrixbefüllung durch Praxisexperten</t>
  </si>
  <si>
    <r>
      <t>In diesem Teil der Input-Risiko Beziehungsmatrix geht es darum, zu bestimmen, aus welchem Inputwert (In) welches Risiko (Rn) grundsätzlich zu erwarten ist. Das heißt, es geht um die Frage</t>
    </r>
    <r>
      <rPr>
        <b/>
        <sz val="9"/>
        <color theme="1"/>
        <rFont val="Arial"/>
        <family val="2"/>
      </rPr>
      <t>: besteht eine Risikobeziehung, Ja oder Nein?</t>
    </r>
    <r>
      <rPr>
        <sz val="9"/>
        <color theme="1"/>
        <rFont val="Arial"/>
        <family val="2"/>
      </rPr>
      <t xml:space="preserve"> Vorliegende Risikoerwartungen sollen mit einem „</t>
    </r>
    <r>
      <rPr>
        <b/>
        <sz val="9"/>
        <color theme="1"/>
        <rFont val="Arial"/>
        <family val="2"/>
      </rPr>
      <t>x</t>
    </r>
    <r>
      <rPr>
        <sz val="9"/>
        <color theme="1"/>
        <rFont val="Arial"/>
        <family val="2"/>
      </rPr>
      <t>“ gekennzeichnet werden. Das Symbol „x“ steht für „Ja, es besteht eine Risikobeziehung“. Wenn deiner Meinung nach kein Risiko aus einem bestimmten Input zu erwarten ist, dann nutze bitte das Symbol „</t>
    </r>
    <r>
      <rPr>
        <b/>
        <sz val="9"/>
        <color theme="1"/>
        <rFont val="Arial"/>
        <family val="2"/>
      </rPr>
      <t>-</t>
    </r>
    <r>
      <rPr>
        <sz val="9"/>
        <color theme="1"/>
        <rFont val="Arial"/>
        <family val="2"/>
      </rPr>
      <t>“ für „Nein, es besteht keine Risikobeziehung“.
Anmerkung:
Zur Vereinfachung der Auswertung wurden die mit "x" befüllten Felder durch eine "1" ersetzt und die mit "-" befüllten Felder durch eine "0".</t>
    </r>
  </si>
  <si>
    <r>
      <t xml:space="preserve">In diesen Teil der Parametrisierung geht es darum, für jedes </t>
    </r>
    <r>
      <rPr>
        <b/>
        <sz val="9"/>
        <color theme="1"/>
        <rFont val="Arial"/>
        <family val="2"/>
      </rPr>
      <t>Risiko die Eintrittswahrscheinlichkeit (EiW), das Schadensausmaß (S) und die Entdeckungswahrscheinlichkeit (EnW) je Beschaffungsprojektziel</t>
    </r>
    <r>
      <rPr>
        <sz val="9"/>
        <color theme="1"/>
        <rFont val="Arial"/>
        <family val="2"/>
      </rPr>
      <t xml:space="preserve">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</si>
  <si>
    <t xml:space="preserve">Die Effektmatrix soll die Anreizeffekte auf die Risiken und auf die Ziele aufzeigen (z.B. „wie wirkt Anreiz A1 auf Risiko R1“). Dafür soll die Effektmatrix mit den nebenstehenden Skalenwerten befüllt werden. 
</t>
  </si>
  <si>
    <t>Verfeinerung des Smart Contracting Designs mittels Parametrisierung: Matrixbefüllung durch Forscherin</t>
  </si>
  <si>
    <t>Rolle: Forscherin im Purchasing and Supply Management (PSM) Bereich mit Forschungsschwerpunkt Performance-based Contracting.</t>
  </si>
  <si>
    <t xml:space="preserve">Die Anreize, die Risiken und der Projektdaten-Input wurden aus Literaturanalysen hergeleitet. Falls es Anmerkungen oder wichtige Ergänzungen dazu gibt (oder zu anderen Punkten), dann teile sie mir bitte hier mit:
- Je Anwendungsfall könnten unterschiedliche Parameterwerte zutreffen.
- Parametrisierung ist schwer gefallen, weil es kompliziert und umfangreich ist. Es hat auch sehr lange gedauert.
- Die Anreize waren einfacher nachzuvollziehen, als die Risiken.
</t>
  </si>
  <si>
    <t>Verfeinerung des Smart Contracting Designs mittels Parametrisierung: Matrixbefüllung durch Forscher 2</t>
  </si>
  <si>
    <t xml:space="preserve">Rolle: Forscher im Purchasing and Supply Management (PSM) Bereich mit Forschungsschwerpunkten zur strategischen Beschaffung und deren Umsetzung, des Zugangs zu Lieferanteninnovationen, der Bildung und des Betriebs von Einkaufskooperationen und Einkaufsnetzwerken sowie die Entwicklung der Beschaffungsfunktion und die Beschaffung der Zukunft.
</t>
  </si>
  <si>
    <t>Immer der Fall.</t>
  </si>
  <si>
    <t>Stichwort eingeschwungene Prozesse (bei kurzfristig ist kein eingeschwungener Prozess).</t>
  </si>
  <si>
    <t xml:space="preserve">Kleine Unternehmen haben ggf. weniger standartisierte Strukturen. Große Unternehmen versuchen irgendwann zu schlichten, daher geringes Risiko und sie haben auf den Kunden angepasste Systeme, weil sie mehr Erfahrung haben.
</t>
  </si>
  <si>
    <t xml:space="preserve">Hier muss das Wort "gering" noch rein. Das Risiko hebelt die weiteren Inputwerte aus. Es besteht in erster Linie ein Risiko bei der Kostensenkung, weil ein Monopolist Kosten diktieren kann wegen seiner Marktmacht.Gleiches gilt bei Qualität und Zeit. Vertragsdauer, Lieferantengröße und Markt hebelt sich aus.
</t>
  </si>
  <si>
    <t>Das ist nur ein Risiko wenn der Lieferant das Lager verwaltet. Wem gehört das Lager?</t>
  </si>
  <si>
    <t xml:space="preserve">Grundsätzliche Ausstattung, um die Dienstleistung auszuführen. Wenn der Lieferant das nicht hat, dann stellt das ein Risiko dar. Egal um welche Art der Dienstleistung es sich handelt. Bezug zu Gütern, Sicherheitskleidung, Werkzeug z.B. für Instandhaltung usw.
</t>
  </si>
  <si>
    <t xml:space="preserve">Dieses Risiko ist bei großen Unternehmen, Monopol- und Polopolsituationen eher gering. Da gleiche Komponenten in unterschiedlichen Projekten verwendet werden können und das Risiko damit verringert wird (Fixkostendegression).
</t>
  </si>
  <si>
    <t xml:space="preserve">Kleinere Projekte und kleinere Lieferanten sind anfälliger für eine "Gap-Bildung".
</t>
  </si>
  <si>
    <t xml:space="preserve">Wenn die Dienstleistung die Logistiktätigkeit darstellt, ist es ein Risiko. Ansonsten nicht. Es kommt also auf den Zuständigkeitsbereich des Lieferanten an. 
Bei großen Volumen und Unternehmensgröße liegt ein geringeres Risiko vor, weil eingespieltere Kompensationsmöglichkeiten bestehen. 
</t>
  </si>
  <si>
    <t xml:space="preserve">Das ist immer ein Risiko, z.B. durch fehlende Schulung, günstigere Materialnutzung was für den eigentlichen Dienstleistungsprozess nicht geeignet ist, usw.
</t>
  </si>
  <si>
    <t xml:space="preserve">Größere Lieferanten haben standartisierte Prozesse und können mit Nachfrageänderungen besser umgehen.
</t>
  </si>
  <si>
    <t>Große Unternehmen haben mehr internationale Standorte die reagieren können, das reduziert die Risiken durch die Entfernung mit mehr Standortmöglichkeiten.</t>
  </si>
  <si>
    <t>Erläuterungen zu Risiken</t>
  </si>
  <si>
    <t>Anreizkennung</t>
  </si>
  <si>
    <t>Anreizbezeichnung</t>
  </si>
  <si>
    <t>Anreizgruppe</t>
  </si>
  <si>
    <t>Erläuterung</t>
  </si>
  <si>
    <t>Bonus/Malus Zahlung für die Leistungsqualität.</t>
  </si>
  <si>
    <t>Flexible Abrufmöglichkeiten führen zu Lagerbeständen und somit zu höheren Kosten bei den Lieferanten.</t>
  </si>
  <si>
    <t>Potentiale auf Vertragsverlängerungen.</t>
  </si>
  <si>
    <t>Bereitstellung und Austausch von Informationen und Wissen</t>
  </si>
  <si>
    <t>Potentiale aus einer harmonischen Geschäftsbeziehung. (Vertrauen und Transparenz in der Zusammenarbeit).</t>
  </si>
  <si>
    <t>Machtpotentiale aus der Wettbewerbssituation und dem Zugang zu Märkten und kritischen Ressourcen.</t>
  </si>
  <si>
    <t>Soziale Kontaktaufnahmemöglichkeiten, Anerkennung und Potentiale aus der Organisationsstruktur (Kommunikationsflüsse, wertschätzender Umgang und Organisationsstrukturen)</t>
  </si>
  <si>
    <t>Ruf und Außenwirkung (Gute Reputation durch Kundenzufriedenheut).</t>
  </si>
  <si>
    <t>Pain-Gain Sharing Mechanismus als dieTeilung von Profiten und Verlusten i.S.v. Effizienzsteige-rungen. Damit erfolgt auch eine Absicherung durch Risikoteilung (finanzielle und operative Risiken). Eine Risikoteilung in dem Kontext kann auch in Form eines Revenue Sharings erfolgen (Einnahmenteilung: Einnahmen sind abhängig vom Absatz und wirken sich somit auf beide Parteien aus).</t>
  </si>
  <si>
    <t>Bei kostenbasierten Vergütungsbestandteilen übernimmt das beschaffende Unternehmen die (vollen oder anteiligen) Kosten, die für die Leistungserbringung des Lieferanten zustande kommen, inklusive einer Zusatzprämie.</t>
  </si>
  <si>
    <t>Im Falle von fixen Vergütungsbestandteilen erhält ein Lieferant eine fixe Bezahlung für die Lieferung eines Produktes oder die Erbringung einer Dienstleistung (auch Festpreis genannt.</t>
  </si>
  <si>
    <t>Die Vergütung eines Lieferanten ist abhängig von seiner erbrachten Leistung. Für eine gute Leistung wird der Leiferant belohnt und für schleche Leistung wird er bestraft. Variable Vergütungsbestandteile beinhalten Anreizmechanismen in Form einer Bonus-Malus Zahlung für die Leistungsqualität oder einer Teilung von Profiten und Verlusten (Gain-Pain Share Mechanismen).</t>
  </si>
  <si>
    <t>Mengenrabatte und Vorlaufzeitrabatte für Bestellungen. Mengenrabatte sollen dazu führen, das größere Mengen (öfter) abgerufen werden, um somit den Umsatz (Lieferantenseitig) zu steigern und Beschafferseitig Preiseinsparungen zu ermöglichen. Vorlaufzeitrabatte können Rüstkosten/Lieferkosten beim Lieferanten reduzieren und mehr Vorlaufzeit für die Auftragserfüllung gewähren.</t>
  </si>
  <si>
    <t>Kurzfrisige Höcstdauer eines Vertrages.</t>
  </si>
  <si>
    <t>Mittel-langfrisitge Höchstdauer eines Vertrages.</t>
  </si>
  <si>
    <t>Höchstdauer eines Vertrages. Diese kann kurzfristig oder mittel-langfristig sein.</t>
  </si>
  <si>
    <t>Verfügungsrechte bestimmen den Verantwortungs- und Handlungsrahmen der Parteien, indem sie mittels garantierter gesellschaftlicher Normen die Verfügungsgewalt über Güter und Leistungen regeln. Demnach legen sie die Rechte von den Parteien im Umgang mit einem Gut, bzw. einer Leistung, fest und grenzen somit auch die Rechte der Parteien untereinander an dem Gut, bzw. der Leistung, ab. Es liegt ein Gegenstands - und Personenbezug vor. Auf diese Weise werden Handlungsrechte, -pflichten und Handlungsrestriktionen zwischen den Parteien geregelt. Die Literatur unterscheidet vier Einzelrechte.</t>
  </si>
  <si>
    <t>Das Recht, Erträge einzubehalten, die aus dieser Nutzung resultieren (usus fructus),</t>
  </si>
  <si>
    <t>Das Recht, das Gut oder die Ressource ganz oder teilweise anderen Wirtschaftssubjekten zu veräußern, bzw. zu überlassen.</t>
  </si>
  <si>
    <t>Inhalte und Vollzug der Tätigkeit, die aus den (Kern-)Kompetenzen des Lieferanten und der Machbarkeit der gewünschten Leistung hervorgehen. Man unterscheidet vier Arten.</t>
  </si>
  <si>
    <t>Anreize zur Anpassung der vorhandenen Fähigkeiten und Kenntnisse an gewandelte technologische Bedingungen.</t>
  </si>
  <si>
    <t>Anreize für das Verhalten, welches nicht nur auf kurzfristig-operative, sondern langfristig-strategische Erfordernisse ausgerichtet sind.</t>
  </si>
  <si>
    <t>Anreize, um aktive und passive Innovationsbereitschaft zu wecken.</t>
  </si>
  <si>
    <t>Anreize, um die Kreativität zu entfalten.</t>
  </si>
  <si>
    <t>Ein fest spezifizierter Leistungsumfang, der Input- oder Outputbezogen sein kann.</t>
  </si>
  <si>
    <t>Potentiale zur Erweiterung des Leistungsumfangs. Denn die Fähigkeit eines Lieferanten (weitere) Effizienzgewinne zu erbringen ist theoretisch proportional zu dem bereits bestehenden Leistungsumfang.</t>
  </si>
  <si>
    <t>Diese Spezifikation bezieht sich auf die Bewertung von Leistungsergebnissen, bzw. deren Folgen.</t>
  </si>
  <si>
    <t>Diese Spezifikationenbeziehen sich auf auszuführende Verhaltensweisen, Aktivitäten und Prozesse des Lieferanten.</t>
  </si>
  <si>
    <t xml:space="preserve"> Das Recht, das Gut oder die Ressource zu nutzen (usus),</t>
  </si>
  <si>
    <t xml:space="preserve"> Das Recht, ihre Gestalt und/oder Substanz zu verändern (abusus),</t>
  </si>
  <si>
    <t xml:space="preserve"> Implementierungsanreize, damit das Gewollte auch tatsächlich realisiert wird.</t>
  </si>
  <si>
    <t xml:space="preserve">Erläuterungen zu Anreizen </t>
  </si>
  <si>
    <t>Summe der Felder</t>
  </si>
  <si>
    <t>Treffer mit "0"</t>
  </si>
  <si>
    <t>Treffer mit "3"</t>
  </si>
  <si>
    <t>Treffer mit "2"</t>
  </si>
  <si>
    <t>Treffer mit "1"</t>
  </si>
  <si>
    <t>Summe Code 1</t>
  </si>
  <si>
    <t>Summe Code 2</t>
  </si>
  <si>
    <r>
      <t xml:space="preserve">In diesem Teil der Input-Risiko Beziehungsmatrix geht es darum, zu bestimmen, aus welchem Inputwert (In) welches Risiko (Rn) grundsätzlich zu erwarten ist. Das heißt, es geht um die Frage: besteht eine intensive Risikobeziehung, Ja oder Nein? Vorliegende Risikoerwartungen sollen mit einem „x“ gekennzeichnet werden. Das Symbol „x“ steht für „Ja, es besteht eine Risikobeziehung“. Wenn deiner Meinung nach kein Risiko aus einem bestimmten Input zu erwarten ist, dann nutze bitte das Symbol „-“ für „Nein, es besteht keine Risikobeziehung“.
</t>
    </r>
    <r>
      <rPr>
        <b/>
        <sz val="9"/>
        <color theme="1"/>
        <rFont val="Arial"/>
        <family val="2"/>
      </rPr>
      <t xml:space="preserve">
Vermerk zum Coding:
Code 1 unkritische Parameter: Hohe Summen aus Forschertriangulation von 2-3 &amp; der Wert 0. (Grüne und gelbe Felder).
Code 2 kritische Parameter: Geringe Summen von 1; Matrixfelder müssen in Zyklus 2 diskutiert werden. (Rote Felder).</t>
    </r>
  </si>
  <si>
    <t>Summe Code 1 &amp; 2</t>
  </si>
  <si>
    <t>Summe Code 3</t>
  </si>
  <si>
    <t>Summe der Matrixfelder:</t>
  </si>
  <si>
    <t xml:space="preserve">Anzahl der diskutierten Matrixfelder: </t>
  </si>
  <si>
    <t>Anzahl der unkritischen Matrixfelder:</t>
  </si>
  <si>
    <t>Anzahl der bereinigten Matrixfelder durch Diskussion:</t>
  </si>
  <si>
    <t>Anzahl der Stichprobenbereinigten Matrixfelder:</t>
  </si>
  <si>
    <t>Die Anreize, die Risiken und der Projektdaten-Input wurden aus Literaturanalysen hergeleitet. Falls es Anmerkungen oder wichtige Ergänzungen dazu gibt (oder zu anderen Punkten), dann teile sie mir bitte hier mit:
- Risiken beziehen sich nicht auf alle Beschaffungsvorhaben. 
- Zeitaufwand unterschätzt.
- Anreize waren besser nachvollziehbar als die Risikodimensionen.
- Vorschlag: es wäre sinnvoll mit einem Projektmanager die Parameterwerte zu besprechen.
- Durch Unsicherheit wurde manchmal eine Bewertung im mittleren Skalenbereich vorgenommen.
- Vorgehensweise war strategisch von oben anch unten, um schneller zu sein.</t>
  </si>
  <si>
    <t>Die Anreize, die Risiken und der Projektdaten-Input wurden aus Literaturanalysen hergeleitet. Falls es Anmerkungen oder wichtige Ergänzungen dazu gibt (oder zu anderen Punkten), dann teile sie mir bitte hier mit:
- Parameter bei Entdeckungswahrscheinlichkeit und Eintrittswahrscheinlichkeit müssen immer gleich sein. Schadensausmaß kann unterschiedlich sein.
- Risiken waren in Ordnung und besser nachzuvollziehen als die Anreize. Manche Risiken sind eng miteinander verbunden.
- Eine Gruppendiskussion wäre auch gut gewesen, allerdings hätte es sehr viel Zeit in Anspruch genommen.
- Das Smart Contracting Design Tool sollte lernend die Parameter optimieren.
- Durch Komplexität und Schwierigkeit wurden manchmal die Bewertungen im mittleren Skalenbereich durchgeführt.</t>
  </si>
  <si>
    <t>Breite</t>
  </si>
  <si>
    <t>Höhe</t>
  </si>
  <si>
    <t>Zufallszahlen je Matrixdimension</t>
  </si>
  <si>
    <t>Rx</t>
  </si>
  <si>
    <t>Ix</t>
  </si>
  <si>
    <t>Ax</t>
  </si>
  <si>
    <t>RB*</t>
  </si>
  <si>
    <t>*RB = Risikobewertung gemäß EiW, S und EnW</t>
  </si>
  <si>
    <t>Matrixdimensionen</t>
  </si>
  <si>
    <t>Nebenrechnung zur Ermittlung der Zufallspositionen für die Stichprobenprüfung</t>
  </si>
  <si>
    <t xml:space="preserve">Anzahl Zufallszahlen </t>
  </si>
  <si>
    <t>Ergebnisse zur Auswertung</t>
  </si>
  <si>
    <t>Hellblau</t>
  </si>
  <si>
    <t>Anzahl der Stichprobengeprüften Matrixfelder:</t>
  </si>
  <si>
    <t>Orange</t>
  </si>
  <si>
    <t>Schwarz</t>
  </si>
  <si>
    <t>Rot</t>
  </si>
  <si>
    <t>Grün, Gelb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</si>
</sst>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9"/>
      <color rgb="FF000000"/>
      <name val="Arial"/>
      <family val="2"/>
    </font>
    <font>
      <b/>
      <sz val="14"/>
      <color theme="1"/>
      <name val="Arial"/>
      <family val="2"/>
    </font>
    <font>
      <b/>
      <sz val="9"/>
      <color rgb="FF000000"/>
      <name val="Arial"/>
      <family val="2"/>
    </font>
    <font>
      <sz val="9"/>
      <color indexed="81"/>
      <name val="Segoe UI"/>
      <family val="2"/>
    </font>
    <font>
      <b/>
      <sz val="9"/>
      <color indexed="81"/>
      <name val="Segoe UI"/>
      <family val="2"/>
    </font>
    <font>
      <b/>
      <sz val="11"/>
      <color rgb="FFFF0000"/>
      <name val="Arial"/>
      <family val="2"/>
    </font>
    <font>
      <sz val="11"/>
      <color rgb="FF000000"/>
      <name val="Arial"/>
      <family val="2"/>
    </font>
    <font>
      <b/>
      <sz val="11"/>
      <name val="Arial"/>
      <family val="2"/>
    </font>
    <font>
      <sz val="9"/>
      <name val="Arial"/>
      <family val="2"/>
    </font>
    <font>
      <b/>
      <sz val="9"/>
      <name val="Arial"/>
      <family val="2"/>
    </font>
    <font>
      <b/>
      <sz val="10"/>
      <name val="Arial"/>
      <family val="2"/>
    </font>
    <font>
      <sz val="11"/>
      <name val="Arial"/>
      <family val="2"/>
    </font>
    <font>
      <b/>
      <sz val="11"/>
      <color rgb="FF000000"/>
      <name val="Arial"/>
      <family val="2"/>
    </font>
    <font>
      <sz val="11"/>
      <name val="Calibri"/>
      <family val="2"/>
      <scheme val="minor"/>
    </font>
    <font>
      <sz val="8"/>
      <name val="Calibri"/>
      <family val="2"/>
      <scheme val="minor"/>
    </font>
    <font>
      <sz val="11"/>
      <color theme="1"/>
      <name val="Calibri"/>
      <family val="2"/>
      <scheme val="minor"/>
    </font>
    <font>
      <i/>
      <sz val="11"/>
      <color theme="1"/>
      <name val="Arial"/>
      <family val="2"/>
    </font>
    <font>
      <sz val="11"/>
      <color theme="0"/>
      <name val="Arial"/>
      <family val="2"/>
    </font>
  </fonts>
  <fills count="14">
    <fill>
      <patternFill patternType="none"/>
    </fill>
    <fill>
      <patternFill patternType="gray125"/>
    </fill>
    <fill>
      <patternFill patternType="solid">
        <fgColor theme="3" tint="0.79998168889431442"/>
        <bgColor indexed="64"/>
      </patternFill>
    </fill>
    <fill>
      <patternFill patternType="lightUp">
        <bgColor theme="0" tint="-0.14999847407452621"/>
      </patternFill>
    </fill>
    <fill>
      <patternFill patternType="solid">
        <fgColor theme="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D5555"/>
        <bgColor indexed="64"/>
      </patternFill>
    </fill>
    <fill>
      <patternFill patternType="solid">
        <fgColor theme="9"/>
        <bgColor indexed="64"/>
      </patternFill>
    </fill>
    <fill>
      <patternFill patternType="solid">
        <fgColor rgb="FFFFFFFF"/>
        <bgColor indexed="64"/>
      </patternFill>
    </fill>
    <fill>
      <patternFill patternType="solid">
        <fgColor rgb="FFFF5050"/>
        <bgColor indexed="64"/>
      </patternFill>
    </fill>
    <fill>
      <patternFill patternType="lightUp">
        <bgColor theme="0"/>
      </patternFill>
    </fill>
    <fill>
      <patternFill patternType="solid">
        <fgColor rgb="FFFFC0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0" fillId="0" borderId="0" applyFont="0" applyFill="0" applyBorder="0" applyAlignment="0" applyProtection="0"/>
  </cellStyleXfs>
  <cellXfs count="161">
    <xf numFmtId="0" fontId="0" fillId="0" borderId="0" xfId="0"/>
    <xf numFmtId="0" fontId="1" fillId="0" borderId="0" xfId="0" applyFont="1"/>
    <xf numFmtId="0" fontId="3" fillId="2" borderId="1" xfId="0" applyFont="1" applyFill="1" applyBorder="1" applyAlignment="1">
      <alignment horizontal="left" vertical="center" textRotation="90"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top"/>
    </xf>
    <xf numFmtId="0" fontId="1" fillId="3" borderId="0" xfId="0" applyFont="1" applyFill="1"/>
    <xf numFmtId="0" fontId="2" fillId="3" borderId="0" xfId="0" applyFont="1" applyFill="1"/>
    <xf numFmtId="0" fontId="3" fillId="2" borderId="1" xfId="0" applyFont="1" applyFill="1" applyBorder="1"/>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xf numFmtId="0" fontId="3" fillId="2" borderId="1" xfId="0" applyFont="1" applyFill="1" applyBorder="1" applyAlignment="1">
      <alignment horizontal="left" vertical="center" wrapText="1"/>
    </xf>
    <xf numFmtId="0" fontId="3" fillId="2" borderId="1" xfId="0" applyFont="1" applyFill="1" applyBorder="1" applyAlignment="1">
      <alignment horizontal="left" textRotation="90" wrapText="1"/>
    </xf>
    <xf numFmtId="0" fontId="2" fillId="3" borderId="1" xfId="0" applyFont="1" applyFill="1" applyBorder="1"/>
    <xf numFmtId="1" fontId="1" fillId="4" borderId="1" xfId="0" applyNumberFormat="1" applyFont="1" applyFill="1" applyBorder="1" applyAlignment="1">
      <alignment horizontal="center"/>
    </xf>
    <xf numFmtId="0" fontId="1" fillId="3" borderId="1" xfId="0" applyFont="1" applyFill="1" applyBorder="1" applyAlignment="1">
      <alignment horizontal="center"/>
    </xf>
    <xf numFmtId="1" fontId="1" fillId="0" borderId="1" xfId="0" applyNumberFormat="1" applyFont="1" applyBorder="1" applyAlignment="1">
      <alignment horizontal="center"/>
    </xf>
    <xf numFmtId="0" fontId="1" fillId="3" borderId="0" xfId="0" applyFont="1" applyFill="1" applyAlignment="1">
      <alignment horizontal="center"/>
    </xf>
    <xf numFmtId="0" fontId="1" fillId="0" borderId="1" xfId="0" applyFont="1" applyBorder="1" applyAlignment="1">
      <alignment horizontal="center" vertical="center" wrapText="1"/>
    </xf>
    <xf numFmtId="0" fontId="7" fillId="2" borderId="2"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top"/>
    </xf>
    <xf numFmtId="0" fontId="1" fillId="4" borderId="1" xfId="0" applyFont="1" applyFill="1" applyBorder="1" applyAlignment="1">
      <alignment horizontal="center" vertical="top"/>
    </xf>
    <xf numFmtId="0" fontId="4" fillId="0" borderId="1" xfId="0" applyFont="1" applyBorder="1" applyAlignment="1">
      <alignment horizontal="center"/>
    </xf>
    <xf numFmtId="1" fontId="1" fillId="5" borderId="1" xfId="0" applyNumberFormat="1" applyFont="1" applyFill="1" applyBorder="1" applyAlignment="1">
      <alignment horizontal="center"/>
    </xf>
    <xf numFmtId="1" fontId="1" fillId="6" borderId="1" xfId="0" applyNumberFormat="1" applyFont="1" applyFill="1" applyBorder="1" applyAlignment="1">
      <alignment horizontal="center"/>
    </xf>
    <xf numFmtId="1" fontId="1" fillId="7" borderId="1" xfId="0" applyNumberFormat="1" applyFont="1" applyFill="1" applyBorder="1" applyAlignment="1">
      <alignment horizontal="center"/>
    </xf>
    <xf numFmtId="0" fontId="1" fillId="8" borderId="1" xfId="0" applyFont="1" applyFill="1" applyBorder="1" applyAlignment="1">
      <alignment horizontal="center" vertical="center" wrapText="1"/>
    </xf>
    <xf numFmtId="0" fontId="2" fillId="2" borderId="1" xfId="0" applyFont="1" applyFill="1" applyBorder="1"/>
    <xf numFmtId="0" fontId="11" fillId="0" borderId="1" xfId="0" applyFont="1" applyBorder="1" applyAlignment="1">
      <alignment horizontal="justify" vertical="top" wrapText="1" readingOrder="1"/>
    </xf>
    <xf numFmtId="0" fontId="1" fillId="4" borderId="1" xfId="0" applyFont="1" applyFill="1" applyBorder="1" applyAlignment="1">
      <alignment vertical="top" wrapText="1"/>
    </xf>
    <xf numFmtId="0" fontId="2" fillId="3" borderId="0" xfId="0" applyFont="1" applyFill="1" applyAlignment="1"/>
    <xf numFmtId="0" fontId="2" fillId="3" borderId="3" xfId="0" applyFont="1" applyFill="1" applyBorder="1" applyAlignment="1"/>
    <xf numFmtId="0" fontId="10" fillId="3" borderId="0" xfId="0" applyFont="1" applyFill="1" applyAlignment="1"/>
    <xf numFmtId="1" fontId="1" fillId="2" borderId="1" xfId="0" applyNumberFormat="1" applyFont="1" applyFill="1" applyBorder="1" applyAlignment="1">
      <alignment horizontal="center"/>
    </xf>
    <xf numFmtId="0" fontId="1" fillId="10" borderId="1" xfId="0" applyFont="1" applyFill="1" applyBorder="1" applyAlignment="1">
      <alignment horizontal="center" vertical="center" wrapText="1"/>
    </xf>
    <xf numFmtId="1" fontId="1" fillId="10" borderId="1" xfId="0" applyNumberFormat="1" applyFont="1" applyFill="1" applyBorder="1" applyAlignment="1">
      <alignment horizontal="center"/>
    </xf>
    <xf numFmtId="0" fontId="1" fillId="5" borderId="1" xfId="0" applyFont="1" applyFill="1" applyBorder="1" applyAlignment="1">
      <alignment horizontal="center" vertical="center" wrapText="1"/>
    </xf>
    <xf numFmtId="0" fontId="1" fillId="4" borderId="0" xfId="0" applyFont="1" applyFill="1"/>
    <xf numFmtId="0" fontId="3" fillId="4" borderId="0" xfId="0" applyFont="1" applyFill="1" applyBorder="1" applyAlignment="1">
      <alignment vertical="center" textRotation="90"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2" fillId="4" borderId="0" xfId="0" applyFont="1" applyFill="1" applyBorder="1" applyAlignment="1">
      <alignment horizontal="left" vertical="top"/>
    </xf>
    <xf numFmtId="0" fontId="2" fillId="4" borderId="0" xfId="0" applyFont="1" applyFill="1"/>
    <xf numFmtId="0" fontId="3" fillId="4" borderId="1" xfId="0" applyFont="1" applyFill="1" applyBorder="1"/>
    <xf numFmtId="0" fontId="1" fillId="4" borderId="1" xfId="0" applyFont="1" applyFill="1" applyBorder="1"/>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xf>
    <xf numFmtId="0" fontId="3" fillId="4" borderId="0" xfId="0" applyFont="1" applyFill="1"/>
    <xf numFmtId="0" fontId="6" fillId="4" borderId="0" xfId="0" applyFont="1" applyFill="1"/>
    <xf numFmtId="0" fontId="2" fillId="4" borderId="0" xfId="0" applyFont="1" applyFill="1" applyAlignment="1">
      <alignment horizontal="left" vertical="center"/>
    </xf>
    <xf numFmtId="0" fontId="16" fillId="3" borderId="1" xfId="0" applyFont="1" applyFill="1" applyBorder="1"/>
    <xf numFmtId="0" fontId="1" fillId="4" borderId="1" xfId="0" applyFont="1" applyFill="1" applyBorder="1" applyAlignment="1">
      <alignment horizontal="center"/>
    </xf>
    <xf numFmtId="0" fontId="3" fillId="4" borderId="0" xfId="0" applyFont="1" applyFill="1" applyAlignment="1">
      <alignment horizontal="left" textRotation="90" wrapText="1"/>
    </xf>
    <xf numFmtId="0" fontId="3" fillId="4" borderId="0" xfId="0" applyFont="1" applyFill="1" applyAlignment="1">
      <alignment horizontal="left" vertical="center" textRotation="90" wrapText="1"/>
    </xf>
    <xf numFmtId="0" fontId="3" fillId="4" borderId="0" xfId="0" applyFont="1" applyFill="1" applyAlignment="1">
      <alignment vertical="center" textRotation="90" wrapText="1"/>
    </xf>
    <xf numFmtId="0" fontId="3" fillId="4" borderId="0" xfId="0" applyFont="1" applyFill="1" applyAlignment="1">
      <alignment vertical="center" wrapText="1"/>
    </xf>
    <xf numFmtId="0" fontId="4" fillId="3" borderId="0" xfId="0" applyFont="1" applyFill="1" applyAlignment="1">
      <alignment horizontal="center"/>
    </xf>
    <xf numFmtId="0" fontId="4" fillId="0" borderId="0" xfId="0" applyFont="1" applyAlignment="1">
      <alignment horizontal="center"/>
    </xf>
    <xf numFmtId="0" fontId="4" fillId="0" borderId="1" xfId="0" quotePrefix="1" applyFont="1" applyBorder="1" applyAlignment="1">
      <alignment horizontal="center" vertical="center" wrapText="1"/>
    </xf>
    <xf numFmtId="0" fontId="5" fillId="0" borderId="1" xfId="0" applyFont="1" applyBorder="1" applyAlignment="1">
      <alignment horizontal="center" vertical="center" wrapText="1"/>
    </xf>
    <xf numFmtId="0" fontId="1" fillId="11" borderId="0" xfId="0" applyFont="1" applyFill="1"/>
    <xf numFmtId="0" fontId="1" fillId="0" borderId="1" xfId="0" applyFont="1" applyFill="1" applyBorder="1" applyAlignment="1">
      <alignment horizontal="center"/>
    </xf>
    <xf numFmtId="0" fontId="0" fillId="4" borderId="0" xfId="0" applyFill="1"/>
    <xf numFmtId="0" fontId="2" fillId="4" borderId="0" xfId="0" applyFont="1" applyFill="1" applyAlignment="1">
      <alignment horizontal="left" vertical="top"/>
    </xf>
    <xf numFmtId="0" fontId="2" fillId="2" borderId="1" xfId="0" applyFont="1"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17" fillId="4"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4" borderId="1" xfId="0" applyFont="1" applyFill="1" applyBorder="1" applyAlignment="1">
      <alignment horizontal="left" vertical="top"/>
    </xf>
    <xf numFmtId="0" fontId="1" fillId="0" borderId="1" xfId="0" applyFont="1" applyBorder="1" applyAlignment="1">
      <alignment horizontal="left" vertical="top"/>
    </xf>
    <xf numFmtId="0" fontId="2" fillId="4" borderId="0" xfId="0" applyFont="1" applyFill="1" applyBorder="1"/>
    <xf numFmtId="0" fontId="18" fillId="0" borderId="1" xfId="0" applyFont="1" applyBorder="1" applyAlignment="1">
      <alignment horizontal="left" vertical="top" wrapText="1"/>
    </xf>
    <xf numFmtId="0" fontId="1" fillId="3" borderId="0" xfId="0" applyFont="1" applyFill="1" applyAlignment="1">
      <alignment horizontal="right"/>
    </xf>
    <xf numFmtId="0" fontId="2" fillId="4" borderId="0" xfId="0" applyFont="1" applyFill="1" applyBorder="1" applyAlignment="1">
      <alignment vertical="top"/>
    </xf>
    <xf numFmtId="0" fontId="2" fillId="4" borderId="0" xfId="0" applyFont="1" applyFill="1" applyBorder="1" applyAlignment="1">
      <alignment horizontal="right" vertical="top"/>
    </xf>
    <xf numFmtId="1" fontId="2" fillId="4" borderId="0" xfId="0" applyNumberFormat="1" applyFont="1" applyFill="1" applyBorder="1" applyAlignment="1">
      <alignment vertical="top"/>
    </xf>
    <xf numFmtId="0" fontId="1" fillId="12" borderId="1" xfId="0" applyFont="1" applyFill="1" applyBorder="1" applyAlignment="1">
      <alignment horizontal="center" vertical="center" wrapText="1"/>
    </xf>
    <xf numFmtId="1" fontId="1" fillId="12" borderId="1" xfId="0" applyNumberFormat="1" applyFont="1" applyFill="1" applyBorder="1" applyAlignment="1">
      <alignment horizontal="center"/>
    </xf>
    <xf numFmtId="0" fontId="21" fillId="12" borderId="1" xfId="0" applyFont="1" applyFill="1" applyBorder="1" applyAlignment="1">
      <alignment horizontal="center" vertical="center" wrapText="1"/>
    </xf>
    <xf numFmtId="1" fontId="22" fillId="13" borderId="1" xfId="0" applyNumberFormat="1" applyFont="1" applyFill="1" applyBorder="1" applyAlignment="1">
      <alignment horizontal="center"/>
    </xf>
    <xf numFmtId="0" fontId="1" fillId="4" borderId="0" xfId="0" applyFont="1" applyFill="1" applyAlignment="1">
      <alignment horizontal="right"/>
    </xf>
    <xf numFmtId="0" fontId="2" fillId="4" borderId="6" xfId="0" applyFont="1" applyFill="1" applyBorder="1" applyAlignment="1">
      <alignment horizontal="right" vertical="top"/>
    </xf>
    <xf numFmtId="0" fontId="2" fillId="4" borderId="7" xfId="0" applyFont="1" applyFill="1" applyBorder="1" applyAlignment="1">
      <alignment horizontal="right" vertical="top"/>
    </xf>
    <xf numFmtId="0" fontId="2" fillId="4" borderId="7" xfId="0" applyFont="1" applyFill="1" applyBorder="1" applyAlignment="1">
      <alignment vertical="top"/>
    </xf>
    <xf numFmtId="1" fontId="2" fillId="4" borderId="7" xfId="0" applyNumberFormat="1" applyFont="1" applyFill="1" applyBorder="1" applyAlignment="1">
      <alignment vertical="top"/>
    </xf>
    <xf numFmtId="0" fontId="2" fillId="4" borderId="8" xfId="0" applyFont="1" applyFill="1" applyBorder="1" applyAlignment="1">
      <alignment vertical="top"/>
    </xf>
    <xf numFmtId="0" fontId="2" fillId="4" borderId="3" xfId="0" applyFont="1" applyFill="1" applyBorder="1" applyAlignment="1">
      <alignment horizontal="right" vertical="top"/>
    </xf>
    <xf numFmtId="0" fontId="2" fillId="4" borderId="9" xfId="0" applyFont="1" applyFill="1" applyBorder="1" applyAlignment="1">
      <alignment vertical="top"/>
    </xf>
    <xf numFmtId="0" fontId="2" fillId="4" borderId="10" xfId="0" applyFont="1" applyFill="1" applyBorder="1" applyAlignment="1">
      <alignment vertical="top"/>
    </xf>
    <xf numFmtId="0" fontId="2" fillId="4" borderId="11" xfId="0" applyFont="1" applyFill="1" applyBorder="1" applyAlignment="1">
      <alignment horizontal="center" vertical="top"/>
    </xf>
    <xf numFmtId="0" fontId="2" fillId="4" borderId="11" xfId="0" applyFont="1" applyFill="1" applyBorder="1" applyAlignment="1">
      <alignment horizontal="right" vertical="top"/>
    </xf>
    <xf numFmtId="0" fontId="2" fillId="4" borderId="11" xfId="0" applyFont="1" applyFill="1" applyBorder="1" applyAlignment="1">
      <alignment vertical="top"/>
    </xf>
    <xf numFmtId="1" fontId="2" fillId="4" borderId="11" xfId="0" applyNumberFormat="1" applyFont="1" applyFill="1" applyBorder="1" applyAlignment="1">
      <alignment vertical="top"/>
    </xf>
    <xf numFmtId="0" fontId="2" fillId="4" borderId="12" xfId="0" applyFont="1" applyFill="1" applyBorder="1" applyAlignment="1">
      <alignment vertical="top"/>
    </xf>
    <xf numFmtId="0" fontId="1" fillId="4" borderId="6" xfId="0" applyFont="1" applyFill="1" applyBorder="1"/>
    <xf numFmtId="0" fontId="1" fillId="4" borderId="7" xfId="0" applyFont="1" applyFill="1" applyBorder="1"/>
    <xf numFmtId="0" fontId="2" fillId="4" borderId="7" xfId="0" applyFont="1" applyFill="1" applyBorder="1"/>
    <xf numFmtId="0" fontId="1" fillId="4" borderId="8" xfId="0" applyFont="1" applyFill="1" applyBorder="1"/>
    <xf numFmtId="0" fontId="1" fillId="4" borderId="3" xfId="0" applyFont="1" applyFill="1" applyBorder="1"/>
    <xf numFmtId="0" fontId="1" fillId="4" borderId="0" xfId="0" applyFont="1" applyFill="1" applyBorder="1"/>
    <xf numFmtId="0" fontId="2" fillId="4" borderId="0" xfId="0" applyFont="1" applyFill="1" applyBorder="1" applyAlignment="1">
      <alignment horizontal="right"/>
    </xf>
    <xf numFmtId="0" fontId="2" fillId="4" borderId="0" xfId="0" applyFont="1" applyFill="1" applyBorder="1" applyAlignment="1">
      <alignment horizontal="center"/>
    </xf>
    <xf numFmtId="0" fontId="1" fillId="4" borderId="9" xfId="0" applyFont="1" applyFill="1" applyBorder="1"/>
    <xf numFmtId="0" fontId="1" fillId="4" borderId="0" xfId="0" applyFont="1" applyFill="1" applyBorder="1" applyAlignment="1">
      <alignment horizontal="center"/>
    </xf>
    <xf numFmtId="0" fontId="1" fillId="4" borderId="10" xfId="0" applyFont="1" applyFill="1" applyBorder="1"/>
    <xf numFmtId="0" fontId="1" fillId="4" borderId="11" xfId="0" applyFont="1" applyFill="1" applyBorder="1"/>
    <xf numFmtId="0" fontId="1" fillId="4" borderId="11" xfId="0" applyFont="1" applyFill="1" applyBorder="1" applyAlignment="1">
      <alignment horizontal="center"/>
    </xf>
    <xf numFmtId="0" fontId="2" fillId="4" borderId="11" xfId="0" applyFont="1" applyFill="1" applyBorder="1"/>
    <xf numFmtId="0" fontId="1" fillId="4" borderId="12" xfId="0" applyFont="1" applyFill="1" applyBorder="1"/>
    <xf numFmtId="9" fontId="2" fillId="4" borderId="9" xfId="1" applyFont="1" applyFill="1" applyBorder="1" applyAlignment="1">
      <alignment vertical="top"/>
    </xf>
    <xf numFmtId="9" fontId="2" fillId="4" borderId="9" xfId="1" applyFont="1" applyFill="1" applyBorder="1"/>
    <xf numFmtId="0" fontId="2" fillId="4" borderId="11" xfId="0" applyFont="1" applyFill="1" applyBorder="1" applyAlignment="1">
      <alignment horizontal="right"/>
    </xf>
    <xf numFmtId="9" fontId="2" fillId="4" borderId="12" xfId="1" applyFont="1" applyFill="1" applyBorder="1"/>
    <xf numFmtId="0" fontId="2" fillId="4" borderId="7" xfId="0" applyFont="1" applyFill="1" applyBorder="1" applyAlignment="1">
      <alignment horizontal="right" vertical="top" wrapText="1"/>
    </xf>
    <xf numFmtId="0" fontId="1" fillId="4" borderId="0" xfId="0" applyFont="1" applyFill="1" applyBorder="1" applyAlignment="1">
      <alignment vertical="top"/>
    </xf>
    <xf numFmtId="0" fontId="17" fillId="9" borderId="1" xfId="0" applyFont="1" applyFill="1" applyBorder="1" applyAlignment="1">
      <alignment horizontal="center" vertical="top" wrapText="1" readingOrder="1"/>
    </xf>
    <xf numFmtId="0" fontId="2" fillId="4" borderId="0" xfId="0" applyFont="1" applyFill="1" applyBorder="1" applyAlignment="1">
      <alignment horizontal="center" wrapText="1"/>
    </xf>
    <xf numFmtId="0" fontId="2" fillId="4" borderId="9" xfId="0" applyFont="1" applyFill="1" applyBorder="1" applyAlignment="1">
      <alignment horizontal="center" wrapText="1"/>
    </xf>
    <xf numFmtId="0" fontId="2" fillId="4" borderId="11" xfId="0" applyFont="1" applyFill="1" applyBorder="1" applyAlignment="1">
      <alignment horizontal="center"/>
    </xf>
    <xf numFmtId="0" fontId="1" fillId="4" borderId="0" xfId="0" applyFont="1" applyFill="1" applyBorder="1" applyAlignment="1">
      <alignment horizontal="center"/>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2" fillId="3" borderId="3" xfId="0" applyFont="1" applyFill="1" applyBorder="1" applyAlignment="1">
      <alignment horizontal="center" wrapText="1"/>
    </xf>
    <xf numFmtId="0" fontId="2" fillId="3" borderId="0" xfId="0" applyFont="1" applyFill="1" applyAlignment="1">
      <alignment horizontal="center"/>
    </xf>
    <xf numFmtId="0" fontId="2" fillId="3" borderId="3" xfId="0" applyFont="1" applyFill="1" applyBorder="1" applyAlignment="1">
      <alignment horizontal="center"/>
    </xf>
    <xf numFmtId="0" fontId="13" fillId="4" borderId="1" xfId="0" applyFont="1" applyFill="1" applyBorder="1" applyAlignment="1">
      <alignment horizontal="left" vertical="top" wrapText="1"/>
    </xf>
    <xf numFmtId="0" fontId="13" fillId="4" borderId="1" xfId="0" applyFont="1" applyFill="1" applyBorder="1" applyAlignment="1">
      <alignment horizontal="left" vertical="top"/>
    </xf>
    <xf numFmtId="0" fontId="3" fillId="4"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3" borderId="0" xfId="0" applyFont="1" applyFill="1" applyBorder="1" applyAlignment="1">
      <alignment horizontal="center" wrapText="1"/>
    </xf>
    <xf numFmtId="0" fontId="12" fillId="4" borderId="0" xfId="0" applyFont="1" applyFill="1" applyAlignment="1">
      <alignment horizontal="left" vertical="center" wrapText="1"/>
    </xf>
    <xf numFmtId="0" fontId="12" fillId="4" borderId="0" xfId="0" applyFont="1" applyFill="1" applyAlignment="1">
      <alignment horizontal="left" vertical="center"/>
    </xf>
    <xf numFmtId="0" fontId="3" fillId="2" borderId="1" xfId="0" applyFont="1" applyFill="1" applyBorder="1" applyAlignment="1">
      <alignment horizontal="center"/>
    </xf>
    <xf numFmtId="0" fontId="2" fillId="2" borderId="1" xfId="0" applyFont="1" applyFill="1" applyBorder="1" applyAlignment="1">
      <alignment horizontal="center"/>
    </xf>
    <xf numFmtId="0" fontId="2" fillId="4" borderId="1" xfId="0" applyFont="1" applyFill="1" applyBorder="1" applyAlignment="1">
      <alignment horizontal="left"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4" borderId="0" xfId="0" applyFont="1" applyFill="1" applyBorder="1" applyAlignment="1">
      <alignment horizontal="left" vertical="top" wrapText="1"/>
    </xf>
    <xf numFmtId="0" fontId="2" fillId="4" borderId="0" xfId="0" applyFont="1" applyFill="1" applyBorder="1" applyAlignment="1">
      <alignment horizontal="left" vertical="top"/>
    </xf>
    <xf numFmtId="0" fontId="2" fillId="0" borderId="1" xfId="0" applyFont="1" applyBorder="1" applyAlignment="1">
      <alignment horizontal="left" vertic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2" fillId="4" borderId="0" xfId="0" applyFont="1" applyFill="1" applyAlignment="1">
      <alignment horizontal="left" vertical="center"/>
    </xf>
    <xf numFmtId="0" fontId="3" fillId="4" borderId="0" xfId="0" applyFont="1" applyFill="1" applyAlignment="1">
      <alignment horizontal="left"/>
    </xf>
    <xf numFmtId="0" fontId="2" fillId="4" borderId="0" xfId="0" applyFont="1" applyFill="1" applyAlignment="1">
      <alignment horizontal="left"/>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4" borderId="0" xfId="0" applyFont="1" applyFill="1" applyAlignment="1">
      <alignment horizontal="left" vertical="center" wrapText="1"/>
    </xf>
    <xf numFmtId="0" fontId="1" fillId="4" borderId="1" xfId="0" applyFont="1" applyFill="1" applyBorder="1" applyAlignment="1">
      <alignment horizontal="left" vertical="top" wrapText="1"/>
    </xf>
    <xf numFmtId="0" fontId="0" fillId="4" borderId="0" xfId="0" applyFill="1" applyAlignment="1">
      <alignment vertical="top" wrapText="1"/>
    </xf>
  </cellXfs>
  <cellStyles count="2">
    <cellStyle name="Prozent" xfId="1" builtinId="5"/>
    <cellStyle name="Standard" xfId="0" builtinId="0"/>
  </cellStyles>
  <dxfs count="5">
    <dxf>
      <fill>
        <patternFill>
          <bgColor theme="9"/>
        </patternFill>
      </fill>
    </dxf>
    <dxf>
      <fill>
        <patternFill>
          <bgColor rgb="FFFF5050"/>
        </patternFill>
      </fill>
    </dxf>
    <dxf>
      <fill>
        <patternFill>
          <bgColor theme="7" tint="0.59996337778862885"/>
        </patternFill>
      </fill>
    </dxf>
    <dxf>
      <fill>
        <patternFill>
          <bgColor rgb="FF00B050"/>
        </patternFill>
      </fill>
    </dxf>
    <dxf>
      <fill>
        <patternFill>
          <bgColor rgb="FFFF5050"/>
        </patternFill>
      </fill>
    </dxf>
  </dxfs>
  <tableStyles count="0" defaultTableStyle="TableStyleMedium2" defaultPivotStyle="PivotStyleLight16"/>
  <colors>
    <mruColors>
      <color rgb="FFFF5050"/>
      <color rgb="FFFD5555"/>
      <color rgb="FFF5272C"/>
      <color rgb="FFFF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5424-6432-4C9E-9044-EC56FF1799BC}">
  <dimension ref="A1:AT154"/>
  <sheetViews>
    <sheetView tabSelected="1" zoomScale="90" zoomScaleNormal="90" workbookViewId="0">
      <selection activeCell="AI6" sqref="AI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34"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270</v>
      </c>
    </row>
    <row r="3" spans="1:41" ht="27" customHeight="1" x14ac:dyDescent="0.2">
      <c r="C3" s="137" t="s">
        <v>271</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54"/>
      <c r="AF3" s="54"/>
      <c r="AG3" s="54"/>
    </row>
    <row r="5" spans="1:41"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5"/>
      <c r="AF5" s="5"/>
      <c r="AG5" s="5"/>
    </row>
    <row r="6" spans="1:41" ht="162"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268</v>
      </c>
      <c r="S6" s="12" t="s">
        <v>76</v>
      </c>
      <c r="T6" s="12" t="s">
        <v>77</v>
      </c>
      <c r="U6" s="12" t="s">
        <v>78</v>
      </c>
      <c r="V6" s="12" t="s">
        <v>79</v>
      </c>
      <c r="W6" s="12" t="s">
        <v>80</v>
      </c>
      <c r="X6" s="12" t="s">
        <v>249</v>
      </c>
      <c r="Y6" s="12" t="s">
        <v>82</v>
      </c>
      <c r="Z6" s="12" t="s">
        <v>83</v>
      </c>
      <c r="AA6" s="12" t="s">
        <v>84</v>
      </c>
      <c r="AB6" s="12" t="s">
        <v>85</v>
      </c>
      <c r="AC6" s="12" t="s">
        <v>86</v>
      </c>
      <c r="AD6" s="12" t="s">
        <v>87</v>
      </c>
      <c r="AE6" s="5"/>
      <c r="AF6" s="5"/>
      <c r="AG6" s="5"/>
    </row>
    <row r="7" spans="1:41" ht="32.2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41" t="s">
        <v>167</v>
      </c>
      <c r="AJ7" s="141"/>
      <c r="AK7" s="141"/>
      <c r="AL7" s="141"/>
      <c r="AM7" s="141"/>
    </row>
    <row r="8" spans="1:41" ht="15.75" customHeight="1" x14ac:dyDescent="0.2">
      <c r="A8" s="128" t="s">
        <v>205</v>
      </c>
      <c r="B8" s="128" t="s">
        <v>89</v>
      </c>
      <c r="C8" s="11" t="s">
        <v>44</v>
      </c>
      <c r="D8" s="3" t="s">
        <v>26</v>
      </c>
      <c r="E8" s="35" t="s">
        <v>215</v>
      </c>
      <c r="F8" s="35" t="s">
        <v>216</v>
      </c>
      <c r="G8" s="35" t="s">
        <v>216</v>
      </c>
      <c r="H8" s="83" t="s">
        <v>215</v>
      </c>
      <c r="I8" s="83" t="s">
        <v>215</v>
      </c>
      <c r="J8" s="37" t="s">
        <v>215</v>
      </c>
      <c r="K8" s="37" t="s">
        <v>215</v>
      </c>
      <c r="L8" s="37" t="s">
        <v>215</v>
      </c>
      <c r="M8" s="37" t="s">
        <v>215</v>
      </c>
      <c r="N8" s="35" t="s">
        <v>215</v>
      </c>
      <c r="O8" s="35" t="s">
        <v>216</v>
      </c>
      <c r="P8" s="37" t="s">
        <v>215</v>
      </c>
      <c r="Q8" s="37" t="s">
        <v>215</v>
      </c>
      <c r="R8" s="37" t="s">
        <v>215</v>
      </c>
      <c r="S8" s="37" t="s">
        <v>215</v>
      </c>
      <c r="T8" s="37" t="s">
        <v>215</v>
      </c>
      <c r="U8" s="37" t="s">
        <v>215</v>
      </c>
      <c r="V8" s="37" t="s">
        <v>215</v>
      </c>
      <c r="W8" s="37" t="s">
        <v>215</v>
      </c>
      <c r="X8" s="37" t="s">
        <v>215</v>
      </c>
      <c r="Y8" s="37" t="s">
        <v>215</v>
      </c>
      <c r="Z8" s="37" t="s">
        <v>215</v>
      </c>
      <c r="AA8" s="37" t="s">
        <v>215</v>
      </c>
      <c r="AB8" s="37" t="s">
        <v>215</v>
      </c>
      <c r="AC8" s="37" t="s">
        <v>215</v>
      </c>
      <c r="AD8" s="37" t="s">
        <v>215</v>
      </c>
      <c r="AE8" s="5"/>
      <c r="AF8" s="5"/>
      <c r="AG8" s="5"/>
      <c r="AI8" s="141"/>
      <c r="AJ8" s="141"/>
      <c r="AK8" s="141"/>
      <c r="AL8" s="141"/>
      <c r="AM8" s="141"/>
    </row>
    <row r="9" spans="1:41" ht="15.75" customHeight="1" x14ac:dyDescent="0.2">
      <c r="A9" s="128"/>
      <c r="B9" s="128"/>
      <c r="C9" s="11" t="s">
        <v>45</v>
      </c>
      <c r="D9" s="3" t="s">
        <v>27</v>
      </c>
      <c r="E9" s="37" t="s">
        <v>215</v>
      </c>
      <c r="F9" s="37" t="s">
        <v>215</v>
      </c>
      <c r="G9" s="37" t="s">
        <v>215</v>
      </c>
      <c r="H9" s="83" t="s">
        <v>215</v>
      </c>
      <c r="I9" s="37" t="s">
        <v>215</v>
      </c>
      <c r="J9" s="37" t="s">
        <v>215</v>
      </c>
      <c r="K9" s="35" t="s">
        <v>216</v>
      </c>
      <c r="L9" s="37" t="s">
        <v>215</v>
      </c>
      <c r="M9" s="37" t="s">
        <v>215</v>
      </c>
      <c r="N9" s="37" t="s">
        <v>215</v>
      </c>
      <c r="O9" s="35" t="s">
        <v>216</v>
      </c>
      <c r="P9" s="37" t="s">
        <v>215</v>
      </c>
      <c r="Q9" s="37" t="s">
        <v>215</v>
      </c>
      <c r="R9" s="37" t="s">
        <v>215</v>
      </c>
      <c r="S9" s="35" t="s">
        <v>216</v>
      </c>
      <c r="T9" s="37" t="s">
        <v>215</v>
      </c>
      <c r="U9" s="35" t="s">
        <v>215</v>
      </c>
      <c r="V9" s="37" t="s">
        <v>215</v>
      </c>
      <c r="W9" s="35" t="s">
        <v>216</v>
      </c>
      <c r="X9" s="35" t="s">
        <v>215</v>
      </c>
      <c r="Y9" s="35" t="s">
        <v>216</v>
      </c>
      <c r="Z9" s="37" t="s">
        <v>215</v>
      </c>
      <c r="AA9" s="35" t="s">
        <v>216</v>
      </c>
      <c r="AB9" s="35" t="s">
        <v>215</v>
      </c>
      <c r="AC9" s="37" t="s">
        <v>215</v>
      </c>
      <c r="AD9" s="37" t="s">
        <v>215</v>
      </c>
      <c r="AE9" s="5"/>
      <c r="AF9" s="5"/>
      <c r="AG9" s="5"/>
      <c r="AI9" s="132" t="s">
        <v>281</v>
      </c>
      <c r="AJ9" s="132"/>
      <c r="AK9" s="132"/>
      <c r="AL9" s="132"/>
      <c r="AM9" s="132"/>
    </row>
    <row r="10" spans="1:41" ht="15.75" customHeight="1" x14ac:dyDescent="0.2">
      <c r="A10" s="128"/>
      <c r="B10" s="128"/>
      <c r="C10" s="11" t="s">
        <v>46</v>
      </c>
      <c r="D10" s="3" t="s">
        <v>28</v>
      </c>
      <c r="E10" s="37" t="s">
        <v>215</v>
      </c>
      <c r="F10" s="37" t="s">
        <v>215</v>
      </c>
      <c r="G10" s="37" t="s">
        <v>215</v>
      </c>
      <c r="H10" s="37" t="s">
        <v>215</v>
      </c>
      <c r="I10" s="37" t="s">
        <v>215</v>
      </c>
      <c r="J10" s="37" t="s">
        <v>215</v>
      </c>
      <c r="K10" s="37" t="s">
        <v>215</v>
      </c>
      <c r="L10" s="37" t="s">
        <v>215</v>
      </c>
      <c r="M10" s="37" t="s">
        <v>215</v>
      </c>
      <c r="N10" s="37" t="s">
        <v>215</v>
      </c>
      <c r="O10" s="37" t="s">
        <v>215</v>
      </c>
      <c r="P10" s="37" t="s">
        <v>215</v>
      </c>
      <c r="Q10" s="83" t="s">
        <v>215</v>
      </c>
      <c r="R10" s="37" t="s">
        <v>215</v>
      </c>
      <c r="S10" s="37" t="s">
        <v>215</v>
      </c>
      <c r="T10" s="37" t="s">
        <v>215</v>
      </c>
      <c r="U10" s="37" t="s">
        <v>215</v>
      </c>
      <c r="V10" s="83" t="s">
        <v>215</v>
      </c>
      <c r="W10" s="37" t="s">
        <v>215</v>
      </c>
      <c r="X10" s="37" t="s">
        <v>215</v>
      </c>
      <c r="Y10" s="37" t="s">
        <v>215</v>
      </c>
      <c r="Z10" s="37" t="s">
        <v>215</v>
      </c>
      <c r="AA10" s="37" t="s">
        <v>215</v>
      </c>
      <c r="AB10" s="37" t="s">
        <v>215</v>
      </c>
      <c r="AC10" s="37" t="s">
        <v>215</v>
      </c>
      <c r="AD10" s="37" t="s">
        <v>215</v>
      </c>
      <c r="AE10" s="5"/>
      <c r="AF10" s="5"/>
      <c r="AG10" s="5"/>
      <c r="AI10" s="132"/>
      <c r="AJ10" s="132"/>
      <c r="AK10" s="132"/>
      <c r="AL10" s="132"/>
      <c r="AM10" s="132"/>
      <c r="AO10" s="38" t="s">
        <v>209</v>
      </c>
    </row>
    <row r="11" spans="1:41" ht="15.75" customHeight="1" x14ac:dyDescent="0.2">
      <c r="A11" s="128"/>
      <c r="B11" s="128"/>
      <c r="C11" s="11" t="s">
        <v>47</v>
      </c>
      <c r="D11" s="3" t="s">
        <v>29</v>
      </c>
      <c r="E11" s="37" t="s">
        <v>215</v>
      </c>
      <c r="F11" s="37" t="s">
        <v>215</v>
      </c>
      <c r="G11" s="35" t="s">
        <v>216</v>
      </c>
      <c r="H11" s="37" t="s">
        <v>215</v>
      </c>
      <c r="I11" s="37" t="s">
        <v>215</v>
      </c>
      <c r="J11" s="37" t="s">
        <v>215</v>
      </c>
      <c r="K11" s="35" t="s">
        <v>215</v>
      </c>
      <c r="L11" s="37" t="s">
        <v>215</v>
      </c>
      <c r="M11" s="37" t="s">
        <v>215</v>
      </c>
      <c r="N11" s="37" t="s">
        <v>215</v>
      </c>
      <c r="O11" s="35" t="s">
        <v>216</v>
      </c>
      <c r="P11" s="37" t="s">
        <v>215</v>
      </c>
      <c r="Q11" s="37" t="s">
        <v>215</v>
      </c>
      <c r="R11" s="37" t="s">
        <v>215</v>
      </c>
      <c r="S11" s="35" t="s">
        <v>215</v>
      </c>
      <c r="T11" s="37" t="s">
        <v>215</v>
      </c>
      <c r="U11" s="35" t="s">
        <v>215</v>
      </c>
      <c r="V11" s="37" t="s">
        <v>215</v>
      </c>
      <c r="W11" s="35" t="s">
        <v>215</v>
      </c>
      <c r="X11" s="35" t="s">
        <v>215</v>
      </c>
      <c r="Y11" s="37" t="s">
        <v>216</v>
      </c>
      <c r="Z11" s="35" t="s">
        <v>215</v>
      </c>
      <c r="AA11" s="35" t="s">
        <v>215</v>
      </c>
      <c r="AB11" s="83" t="s">
        <v>215</v>
      </c>
      <c r="AC11" s="37" t="s">
        <v>215</v>
      </c>
      <c r="AD11" s="37" t="s">
        <v>215</v>
      </c>
      <c r="AE11" s="5"/>
      <c r="AF11" s="5"/>
      <c r="AG11" s="5"/>
      <c r="AI11" s="132"/>
      <c r="AJ11" s="132"/>
      <c r="AK11" s="132"/>
      <c r="AL11" s="132"/>
      <c r="AM11" s="132"/>
    </row>
    <row r="12" spans="1:41" ht="15.75" customHeight="1" x14ac:dyDescent="0.2">
      <c r="A12" s="128"/>
      <c r="B12" s="128"/>
      <c r="C12" s="11" t="s">
        <v>48</v>
      </c>
      <c r="D12" s="3" t="s">
        <v>30</v>
      </c>
      <c r="E12" s="35" t="s">
        <v>216</v>
      </c>
      <c r="F12" s="35" t="s">
        <v>216</v>
      </c>
      <c r="G12" s="35" t="s">
        <v>215</v>
      </c>
      <c r="H12" s="85" t="s">
        <v>216</v>
      </c>
      <c r="I12" s="37" t="s">
        <v>215</v>
      </c>
      <c r="J12" s="37" t="s">
        <v>215</v>
      </c>
      <c r="K12" s="35" t="s">
        <v>215</v>
      </c>
      <c r="L12" s="37" t="s">
        <v>215</v>
      </c>
      <c r="M12" s="35" t="s">
        <v>215</v>
      </c>
      <c r="N12" s="83" t="s">
        <v>215</v>
      </c>
      <c r="O12" s="35" t="s">
        <v>216</v>
      </c>
      <c r="P12" s="35" t="s">
        <v>216</v>
      </c>
      <c r="Q12" s="37" t="s">
        <v>215</v>
      </c>
      <c r="R12" s="35" t="s">
        <v>215</v>
      </c>
      <c r="S12" s="35" t="s">
        <v>216</v>
      </c>
      <c r="T12" s="35" t="s">
        <v>215</v>
      </c>
      <c r="U12" s="35" t="s">
        <v>215</v>
      </c>
      <c r="V12" s="37" t="s">
        <v>215</v>
      </c>
      <c r="W12" s="35" t="s">
        <v>215</v>
      </c>
      <c r="X12" s="83" t="s">
        <v>215</v>
      </c>
      <c r="Y12" s="37" t="s">
        <v>215</v>
      </c>
      <c r="Z12" s="37" t="s">
        <v>215</v>
      </c>
      <c r="AA12" s="35" t="s">
        <v>215</v>
      </c>
      <c r="AB12" s="83" t="s">
        <v>215</v>
      </c>
      <c r="AC12" s="35" t="s">
        <v>215</v>
      </c>
      <c r="AD12" s="35" t="s">
        <v>215</v>
      </c>
      <c r="AE12" s="5"/>
      <c r="AF12" s="5"/>
      <c r="AG12" s="5"/>
      <c r="AI12" s="132"/>
      <c r="AJ12" s="132"/>
      <c r="AK12" s="132"/>
      <c r="AL12" s="132"/>
      <c r="AM12" s="132"/>
    </row>
    <row r="13" spans="1:41" ht="15.75" customHeight="1" x14ac:dyDescent="0.2">
      <c r="A13" s="128"/>
      <c r="B13" s="128"/>
      <c r="C13" s="11" t="s">
        <v>49</v>
      </c>
      <c r="D13" s="3" t="s">
        <v>31</v>
      </c>
      <c r="E13" s="35" t="s">
        <v>215</v>
      </c>
      <c r="F13" s="35" t="s">
        <v>216</v>
      </c>
      <c r="G13" s="35" t="s">
        <v>216</v>
      </c>
      <c r="H13" s="35" t="s">
        <v>216</v>
      </c>
      <c r="I13" s="37" t="s">
        <v>215</v>
      </c>
      <c r="J13" s="37" t="s">
        <v>215</v>
      </c>
      <c r="K13" s="35" t="s">
        <v>215</v>
      </c>
      <c r="L13" s="37" t="s">
        <v>215</v>
      </c>
      <c r="M13" s="35" t="s">
        <v>215</v>
      </c>
      <c r="N13" s="37" t="s">
        <v>215</v>
      </c>
      <c r="O13" s="83" t="s">
        <v>216</v>
      </c>
      <c r="P13" s="35" t="s">
        <v>215</v>
      </c>
      <c r="Q13" s="37" t="s">
        <v>215</v>
      </c>
      <c r="R13" s="35" t="s">
        <v>215</v>
      </c>
      <c r="S13" s="35" t="s">
        <v>216</v>
      </c>
      <c r="T13" s="35" t="s">
        <v>215</v>
      </c>
      <c r="U13" s="35" t="s">
        <v>215</v>
      </c>
      <c r="V13" s="37" t="s">
        <v>215</v>
      </c>
      <c r="W13" s="35" t="s">
        <v>215</v>
      </c>
      <c r="X13" s="35" t="s">
        <v>215</v>
      </c>
      <c r="Y13" s="37" t="s">
        <v>215</v>
      </c>
      <c r="Z13" s="37" t="s">
        <v>215</v>
      </c>
      <c r="AA13" s="35" t="s">
        <v>215</v>
      </c>
      <c r="AB13" s="83" t="s">
        <v>215</v>
      </c>
      <c r="AC13" s="37" t="s">
        <v>215</v>
      </c>
      <c r="AD13" s="83" t="s">
        <v>215</v>
      </c>
      <c r="AE13" s="5"/>
      <c r="AF13" s="5"/>
      <c r="AG13" s="5"/>
      <c r="AI13" s="132"/>
      <c r="AJ13" s="132"/>
      <c r="AK13" s="132"/>
      <c r="AL13" s="132"/>
      <c r="AM13" s="132"/>
    </row>
    <row r="14" spans="1:41" ht="15.75" customHeight="1" x14ac:dyDescent="0.2">
      <c r="A14" s="128"/>
      <c r="B14" s="128"/>
      <c r="C14" s="11" t="s">
        <v>50</v>
      </c>
      <c r="D14" s="3" t="s">
        <v>32</v>
      </c>
      <c r="E14" s="35" t="s">
        <v>215</v>
      </c>
      <c r="F14" s="35" t="s">
        <v>215</v>
      </c>
      <c r="G14" s="37" t="s">
        <v>215</v>
      </c>
      <c r="H14" s="37" t="s">
        <v>215</v>
      </c>
      <c r="I14" s="37" t="s">
        <v>215</v>
      </c>
      <c r="J14" s="35" t="s">
        <v>215</v>
      </c>
      <c r="K14" s="37" t="s">
        <v>215</v>
      </c>
      <c r="L14" s="83" t="s">
        <v>216</v>
      </c>
      <c r="M14" s="35" t="s">
        <v>215</v>
      </c>
      <c r="N14" s="37" t="s">
        <v>215</v>
      </c>
      <c r="O14" s="35" t="s">
        <v>216</v>
      </c>
      <c r="P14" s="35" t="s">
        <v>216</v>
      </c>
      <c r="Q14" s="37" t="s">
        <v>215</v>
      </c>
      <c r="R14" s="35" t="s">
        <v>215</v>
      </c>
      <c r="S14" s="35" t="s">
        <v>216</v>
      </c>
      <c r="T14" s="35" t="s">
        <v>215</v>
      </c>
      <c r="U14" s="35" t="s">
        <v>215</v>
      </c>
      <c r="V14" s="37" t="s">
        <v>215</v>
      </c>
      <c r="W14" s="35" t="s">
        <v>215</v>
      </c>
      <c r="X14" s="35" t="s">
        <v>215</v>
      </c>
      <c r="Y14" s="35" t="s">
        <v>215</v>
      </c>
      <c r="Z14" s="37" t="s">
        <v>215</v>
      </c>
      <c r="AA14" s="35" t="s">
        <v>215</v>
      </c>
      <c r="AB14" s="35" t="s">
        <v>215</v>
      </c>
      <c r="AC14" s="37" t="s">
        <v>215</v>
      </c>
      <c r="AD14" s="35" t="s">
        <v>215</v>
      </c>
      <c r="AE14" s="5"/>
      <c r="AF14" s="5"/>
      <c r="AG14" s="5"/>
      <c r="AI14" s="132"/>
      <c r="AJ14" s="132"/>
      <c r="AK14" s="132"/>
      <c r="AL14" s="132"/>
      <c r="AM14" s="132"/>
    </row>
    <row r="15" spans="1:41" ht="15.75" customHeight="1" x14ac:dyDescent="0.2">
      <c r="A15" s="128"/>
      <c r="B15" s="128"/>
      <c r="C15" s="11" t="s">
        <v>51</v>
      </c>
      <c r="D15" s="3" t="s">
        <v>33</v>
      </c>
      <c r="E15" s="83" t="s">
        <v>216</v>
      </c>
      <c r="F15" s="35" t="s">
        <v>216</v>
      </c>
      <c r="G15" s="37" t="s">
        <v>215</v>
      </c>
      <c r="H15" s="35" t="s">
        <v>216</v>
      </c>
      <c r="I15" s="37" t="s">
        <v>215</v>
      </c>
      <c r="J15" s="35" t="s">
        <v>215</v>
      </c>
      <c r="K15" s="35" t="s">
        <v>216</v>
      </c>
      <c r="L15" s="35" t="s">
        <v>215</v>
      </c>
      <c r="M15" s="37" t="s">
        <v>215</v>
      </c>
      <c r="N15" s="83" t="s">
        <v>215</v>
      </c>
      <c r="O15" s="35" t="s">
        <v>216</v>
      </c>
      <c r="P15" s="37" t="s">
        <v>215</v>
      </c>
      <c r="Q15" s="37" t="s">
        <v>215</v>
      </c>
      <c r="R15" s="35" t="s">
        <v>216</v>
      </c>
      <c r="S15" s="35" t="s">
        <v>216</v>
      </c>
      <c r="T15" s="37" t="s">
        <v>215</v>
      </c>
      <c r="U15" s="37" t="s">
        <v>215</v>
      </c>
      <c r="V15" s="37" t="s">
        <v>215</v>
      </c>
      <c r="W15" s="35" t="s">
        <v>215</v>
      </c>
      <c r="X15" s="35" t="s">
        <v>216</v>
      </c>
      <c r="Y15" s="35" t="s">
        <v>216</v>
      </c>
      <c r="Z15" s="37" t="s">
        <v>215</v>
      </c>
      <c r="AA15" s="35" t="s">
        <v>215</v>
      </c>
      <c r="AB15" s="35" t="s">
        <v>215</v>
      </c>
      <c r="AC15" s="35" t="s">
        <v>215</v>
      </c>
      <c r="AD15" s="35" t="s">
        <v>215</v>
      </c>
      <c r="AE15" s="5"/>
      <c r="AF15" s="5"/>
      <c r="AG15" s="5"/>
      <c r="AI15" s="132"/>
      <c r="AJ15" s="132"/>
      <c r="AK15" s="132"/>
      <c r="AL15" s="132"/>
      <c r="AM15" s="132"/>
    </row>
    <row r="16" spans="1:41" ht="15.75" customHeight="1" x14ac:dyDescent="0.2">
      <c r="A16" s="128"/>
      <c r="B16" s="128"/>
      <c r="C16" s="11" t="s">
        <v>52</v>
      </c>
      <c r="D16" s="3" t="s">
        <v>34</v>
      </c>
      <c r="E16" s="35" t="s">
        <v>215</v>
      </c>
      <c r="F16" s="37" t="s">
        <v>215</v>
      </c>
      <c r="G16" s="37" t="s">
        <v>215</v>
      </c>
      <c r="H16" s="37" t="s">
        <v>215</v>
      </c>
      <c r="I16" s="37" t="s">
        <v>215</v>
      </c>
      <c r="J16" s="35" t="s">
        <v>216</v>
      </c>
      <c r="K16" s="37" t="s">
        <v>215</v>
      </c>
      <c r="L16" s="35" t="s">
        <v>215</v>
      </c>
      <c r="M16" s="37" t="s">
        <v>215</v>
      </c>
      <c r="N16" s="37" t="s">
        <v>215</v>
      </c>
      <c r="O16" s="35" t="s">
        <v>215</v>
      </c>
      <c r="P16" s="37" t="s">
        <v>215</v>
      </c>
      <c r="Q16" s="37" t="s">
        <v>215</v>
      </c>
      <c r="R16" s="35" t="s">
        <v>216</v>
      </c>
      <c r="S16" s="37" t="s">
        <v>215</v>
      </c>
      <c r="T16" s="37" t="s">
        <v>215</v>
      </c>
      <c r="U16" s="35" t="s">
        <v>216</v>
      </c>
      <c r="V16" s="35" t="s">
        <v>215</v>
      </c>
      <c r="W16" s="35" t="s">
        <v>215</v>
      </c>
      <c r="X16" s="35" t="s">
        <v>215</v>
      </c>
      <c r="Y16" s="35" t="s">
        <v>215</v>
      </c>
      <c r="Z16" s="35" t="s">
        <v>216</v>
      </c>
      <c r="AA16" s="35" t="s">
        <v>216</v>
      </c>
      <c r="AB16" s="35" t="s">
        <v>215</v>
      </c>
      <c r="AC16" s="35" t="s">
        <v>215</v>
      </c>
      <c r="AD16" s="37" t="s">
        <v>215</v>
      </c>
      <c r="AE16" s="5"/>
      <c r="AF16" s="5"/>
      <c r="AG16" s="5"/>
      <c r="AI16" s="132"/>
      <c r="AJ16" s="132"/>
      <c r="AK16" s="132"/>
      <c r="AL16" s="132"/>
      <c r="AM16" s="132"/>
    </row>
    <row r="17" spans="1:46" ht="15.75" customHeight="1" x14ac:dyDescent="0.2">
      <c r="A17" s="128"/>
      <c r="B17" s="128"/>
      <c r="C17" s="11" t="s">
        <v>53</v>
      </c>
      <c r="D17" s="3" t="s">
        <v>35</v>
      </c>
      <c r="E17" s="37" t="s">
        <v>215</v>
      </c>
      <c r="F17" s="37" t="s">
        <v>215</v>
      </c>
      <c r="G17" s="37" t="s">
        <v>215</v>
      </c>
      <c r="H17" s="37" t="s">
        <v>215</v>
      </c>
      <c r="I17" s="37" t="s">
        <v>215</v>
      </c>
      <c r="J17" s="35" t="s">
        <v>216</v>
      </c>
      <c r="K17" s="37" t="s">
        <v>215</v>
      </c>
      <c r="L17" s="37" t="s">
        <v>215</v>
      </c>
      <c r="M17" s="37" t="s">
        <v>215</v>
      </c>
      <c r="N17" s="37" t="s">
        <v>215</v>
      </c>
      <c r="O17" s="37" t="s">
        <v>215</v>
      </c>
      <c r="P17" s="35" t="s">
        <v>216</v>
      </c>
      <c r="Q17" s="37" t="s">
        <v>215</v>
      </c>
      <c r="R17" s="35" t="s">
        <v>216</v>
      </c>
      <c r="S17" s="37" t="s">
        <v>215</v>
      </c>
      <c r="T17" s="37" t="s">
        <v>215</v>
      </c>
      <c r="U17" s="35" t="s">
        <v>216</v>
      </c>
      <c r="V17" s="35" t="s">
        <v>215</v>
      </c>
      <c r="W17" s="35" t="s">
        <v>215</v>
      </c>
      <c r="X17" s="35" t="s">
        <v>215</v>
      </c>
      <c r="Y17" s="35" t="s">
        <v>215</v>
      </c>
      <c r="Z17" s="35" t="s">
        <v>216</v>
      </c>
      <c r="AA17" s="35" t="s">
        <v>216</v>
      </c>
      <c r="AB17" s="35" t="s">
        <v>215</v>
      </c>
      <c r="AC17" s="37" t="s">
        <v>215</v>
      </c>
      <c r="AD17" s="37" t="s">
        <v>215</v>
      </c>
      <c r="AE17" s="5"/>
      <c r="AF17" s="5"/>
      <c r="AG17" s="5"/>
      <c r="AI17" s="132"/>
      <c r="AJ17" s="132"/>
      <c r="AK17" s="132"/>
      <c r="AL17" s="132"/>
      <c r="AM17" s="132"/>
    </row>
    <row r="18" spans="1:46" ht="15.75" customHeight="1" x14ac:dyDescent="0.2">
      <c r="A18" s="128"/>
      <c r="B18" s="128"/>
      <c r="C18" s="11" t="s">
        <v>54</v>
      </c>
      <c r="D18" s="3" t="s">
        <v>36</v>
      </c>
      <c r="E18" s="37" t="s">
        <v>215</v>
      </c>
      <c r="F18" s="37" t="s">
        <v>215</v>
      </c>
      <c r="G18" s="37" t="s">
        <v>215</v>
      </c>
      <c r="H18" s="37" t="s">
        <v>215</v>
      </c>
      <c r="I18" s="37" t="s">
        <v>215</v>
      </c>
      <c r="J18" s="37" t="s">
        <v>215</v>
      </c>
      <c r="K18" s="37" t="s">
        <v>215</v>
      </c>
      <c r="L18" s="37" t="s">
        <v>215</v>
      </c>
      <c r="M18" s="37" t="s">
        <v>215</v>
      </c>
      <c r="N18" s="37" t="s">
        <v>215</v>
      </c>
      <c r="O18" s="35" t="s">
        <v>215</v>
      </c>
      <c r="P18" s="37" t="s">
        <v>215</v>
      </c>
      <c r="Q18" s="83" t="s">
        <v>215</v>
      </c>
      <c r="R18" s="35" t="s">
        <v>216</v>
      </c>
      <c r="S18" s="37" t="s">
        <v>215</v>
      </c>
      <c r="T18" s="37" t="s">
        <v>215</v>
      </c>
      <c r="U18" s="35" t="s">
        <v>216</v>
      </c>
      <c r="V18" s="35" t="s">
        <v>215</v>
      </c>
      <c r="W18" s="35" t="s">
        <v>215</v>
      </c>
      <c r="X18" s="35" t="s">
        <v>215</v>
      </c>
      <c r="Y18" s="35" t="s">
        <v>215</v>
      </c>
      <c r="Z18" s="35" t="s">
        <v>216</v>
      </c>
      <c r="AA18" s="35" t="s">
        <v>216</v>
      </c>
      <c r="AB18" s="35" t="s">
        <v>215</v>
      </c>
      <c r="AC18" s="35" t="s">
        <v>216</v>
      </c>
      <c r="AD18" s="35" t="s">
        <v>215</v>
      </c>
      <c r="AE18" s="5"/>
      <c r="AF18" s="5"/>
      <c r="AG18" s="5"/>
      <c r="AI18" s="132"/>
      <c r="AJ18" s="132"/>
      <c r="AK18" s="132"/>
      <c r="AL18" s="132"/>
      <c r="AM18" s="132"/>
    </row>
    <row r="19" spans="1:46" ht="15.75" customHeight="1" x14ac:dyDescent="0.2">
      <c r="A19" s="128"/>
      <c r="B19" s="128"/>
      <c r="C19" s="11" t="s">
        <v>55</v>
      </c>
      <c r="D19" s="3" t="s">
        <v>37</v>
      </c>
      <c r="E19" s="37" t="s">
        <v>215</v>
      </c>
      <c r="F19" s="37" t="s">
        <v>215</v>
      </c>
      <c r="G19" s="37" t="s">
        <v>215</v>
      </c>
      <c r="H19" s="37" t="s">
        <v>215</v>
      </c>
      <c r="I19" s="37" t="s">
        <v>215</v>
      </c>
      <c r="J19" s="37" t="s">
        <v>215</v>
      </c>
      <c r="K19" s="83" t="s">
        <v>215</v>
      </c>
      <c r="L19" s="37" t="s">
        <v>215</v>
      </c>
      <c r="M19" s="37" t="s">
        <v>215</v>
      </c>
      <c r="N19" s="37" t="s">
        <v>215</v>
      </c>
      <c r="O19" s="35" t="s">
        <v>216</v>
      </c>
      <c r="P19" s="37" t="s">
        <v>215</v>
      </c>
      <c r="Q19" s="37" t="s">
        <v>215</v>
      </c>
      <c r="R19" s="35" t="s">
        <v>216</v>
      </c>
      <c r="S19" s="37" t="s">
        <v>215</v>
      </c>
      <c r="T19" s="37" t="s">
        <v>215</v>
      </c>
      <c r="U19" s="35" t="s">
        <v>216</v>
      </c>
      <c r="V19" s="35" t="s">
        <v>215</v>
      </c>
      <c r="W19" s="35" t="s">
        <v>215</v>
      </c>
      <c r="X19" s="35" t="s">
        <v>215</v>
      </c>
      <c r="Y19" s="35" t="s">
        <v>215</v>
      </c>
      <c r="Z19" s="35" t="s">
        <v>216</v>
      </c>
      <c r="AA19" s="35" t="s">
        <v>216</v>
      </c>
      <c r="AB19" s="35" t="s">
        <v>215</v>
      </c>
      <c r="AC19" s="35" t="s">
        <v>216</v>
      </c>
      <c r="AD19" s="35" t="s">
        <v>215</v>
      </c>
      <c r="AE19" s="5"/>
      <c r="AF19" s="5"/>
      <c r="AG19" s="5"/>
      <c r="AI19" s="132"/>
      <c r="AJ19" s="132"/>
      <c r="AK19" s="132"/>
      <c r="AL19" s="132"/>
      <c r="AM19" s="132"/>
    </row>
    <row r="20" spans="1:46" ht="15.75" customHeight="1" x14ac:dyDescent="0.2">
      <c r="A20" s="128"/>
      <c r="B20" s="128"/>
      <c r="C20" s="11" t="s">
        <v>56</v>
      </c>
      <c r="D20" s="3" t="s">
        <v>38</v>
      </c>
      <c r="E20" s="37" t="s">
        <v>215</v>
      </c>
      <c r="F20" s="37" t="s">
        <v>215</v>
      </c>
      <c r="G20" s="37" t="s">
        <v>215</v>
      </c>
      <c r="H20" s="37" t="s">
        <v>215</v>
      </c>
      <c r="I20" s="37" t="s">
        <v>215</v>
      </c>
      <c r="J20" s="37" t="s">
        <v>215</v>
      </c>
      <c r="K20" s="35" t="s">
        <v>215</v>
      </c>
      <c r="L20" s="37" t="s">
        <v>215</v>
      </c>
      <c r="M20" s="37" t="s">
        <v>215</v>
      </c>
      <c r="N20" s="37" t="s">
        <v>215</v>
      </c>
      <c r="O20" s="35" t="s">
        <v>216</v>
      </c>
      <c r="P20" s="37" t="s">
        <v>215</v>
      </c>
      <c r="Q20" s="37" t="s">
        <v>215</v>
      </c>
      <c r="R20" s="35" t="s">
        <v>216</v>
      </c>
      <c r="S20" s="37" t="s">
        <v>215</v>
      </c>
      <c r="T20" s="35" t="s">
        <v>215</v>
      </c>
      <c r="U20" s="35" t="s">
        <v>215</v>
      </c>
      <c r="V20" s="35" t="s">
        <v>216</v>
      </c>
      <c r="W20" s="35" t="s">
        <v>215</v>
      </c>
      <c r="X20" s="35" t="s">
        <v>215</v>
      </c>
      <c r="Y20" s="35" t="s">
        <v>215</v>
      </c>
      <c r="Z20" s="35" t="s">
        <v>215</v>
      </c>
      <c r="AA20" s="35" t="s">
        <v>215</v>
      </c>
      <c r="AB20" s="35" t="s">
        <v>215</v>
      </c>
      <c r="AC20" s="35" t="s">
        <v>215</v>
      </c>
      <c r="AD20" s="35" t="s">
        <v>215</v>
      </c>
      <c r="AE20" s="5"/>
      <c r="AF20" s="5"/>
      <c r="AG20" s="5"/>
      <c r="AI20" s="132"/>
      <c r="AJ20" s="132"/>
      <c r="AK20" s="132"/>
      <c r="AL20" s="132"/>
      <c r="AM20" s="132"/>
    </row>
    <row r="21" spans="1:46" ht="15.75" customHeight="1" x14ac:dyDescent="0.2">
      <c r="A21" s="128"/>
      <c r="B21" s="128"/>
      <c r="C21" s="11" t="s">
        <v>57</v>
      </c>
      <c r="D21" s="3" t="s">
        <v>39</v>
      </c>
      <c r="E21" s="35" t="s">
        <v>215</v>
      </c>
      <c r="F21" s="35" t="s">
        <v>216</v>
      </c>
      <c r="G21" s="35" t="s">
        <v>216</v>
      </c>
      <c r="H21" s="37" t="s">
        <v>215</v>
      </c>
      <c r="I21" s="35" t="s">
        <v>215</v>
      </c>
      <c r="J21" s="37" t="s">
        <v>215</v>
      </c>
      <c r="K21" s="37" t="s">
        <v>215</v>
      </c>
      <c r="L21" s="37" t="s">
        <v>215</v>
      </c>
      <c r="M21" s="35" t="s">
        <v>215</v>
      </c>
      <c r="N21" s="35" t="s">
        <v>215</v>
      </c>
      <c r="O21" s="37" t="s">
        <v>216</v>
      </c>
      <c r="P21" s="35" t="s">
        <v>216</v>
      </c>
      <c r="Q21" s="37" t="s">
        <v>215</v>
      </c>
      <c r="R21" s="35" t="s">
        <v>216</v>
      </c>
      <c r="S21" s="37" t="s">
        <v>215</v>
      </c>
      <c r="T21" s="35" t="s">
        <v>215</v>
      </c>
      <c r="U21" s="37" t="s">
        <v>215</v>
      </c>
      <c r="V21" s="37" t="s">
        <v>215</v>
      </c>
      <c r="W21" s="37" t="s">
        <v>215</v>
      </c>
      <c r="X21" s="35" t="s">
        <v>215</v>
      </c>
      <c r="Y21" s="35" t="s">
        <v>215</v>
      </c>
      <c r="Z21" s="35" t="s">
        <v>215</v>
      </c>
      <c r="AA21" s="35" t="s">
        <v>215</v>
      </c>
      <c r="AB21" s="35" t="s">
        <v>215</v>
      </c>
      <c r="AC21" s="37" t="s">
        <v>215</v>
      </c>
      <c r="AD21" s="35" t="s">
        <v>215</v>
      </c>
      <c r="AE21" s="5"/>
      <c r="AF21" s="5"/>
      <c r="AG21" s="5"/>
      <c r="AI21" s="132"/>
      <c r="AJ21" s="132"/>
      <c r="AK21" s="132"/>
      <c r="AL21" s="132"/>
      <c r="AM21" s="132"/>
    </row>
    <row r="22" spans="1:46" ht="15.75" customHeight="1" x14ac:dyDescent="0.2">
      <c r="A22" s="128"/>
      <c r="B22" s="128"/>
      <c r="C22" s="11" t="s">
        <v>58</v>
      </c>
      <c r="D22" s="3" t="s">
        <v>40</v>
      </c>
      <c r="E22" s="35" t="s">
        <v>216</v>
      </c>
      <c r="F22" s="35" t="s">
        <v>216</v>
      </c>
      <c r="G22" s="35" t="s">
        <v>216</v>
      </c>
      <c r="H22" s="35" t="s">
        <v>216</v>
      </c>
      <c r="I22" s="37" t="s">
        <v>215</v>
      </c>
      <c r="J22" s="35" t="s">
        <v>216</v>
      </c>
      <c r="K22" s="35" t="s">
        <v>216</v>
      </c>
      <c r="L22" s="37" t="s">
        <v>215</v>
      </c>
      <c r="M22" s="35" t="s">
        <v>216</v>
      </c>
      <c r="N22" s="35" t="s">
        <v>216</v>
      </c>
      <c r="O22" s="37" t="s">
        <v>215</v>
      </c>
      <c r="P22" s="37" t="s">
        <v>215</v>
      </c>
      <c r="Q22" s="37" t="s">
        <v>215</v>
      </c>
      <c r="R22" s="35" t="s">
        <v>216</v>
      </c>
      <c r="S22" s="35" t="s">
        <v>216</v>
      </c>
      <c r="T22" s="35" t="s">
        <v>215</v>
      </c>
      <c r="U22" s="35" t="s">
        <v>216</v>
      </c>
      <c r="V22" s="35" t="s">
        <v>216</v>
      </c>
      <c r="W22" s="35" t="s">
        <v>216</v>
      </c>
      <c r="X22" s="35" t="s">
        <v>216</v>
      </c>
      <c r="Y22" s="35" t="s">
        <v>216</v>
      </c>
      <c r="Z22" s="35" t="s">
        <v>216</v>
      </c>
      <c r="AA22" s="35" t="s">
        <v>216</v>
      </c>
      <c r="AB22" s="35" t="s">
        <v>215</v>
      </c>
      <c r="AC22" s="35" t="s">
        <v>216</v>
      </c>
      <c r="AD22" s="35" t="s">
        <v>216</v>
      </c>
      <c r="AE22" s="5"/>
      <c r="AF22" s="5"/>
      <c r="AG22" s="5"/>
      <c r="AI22" s="132"/>
      <c r="AJ22" s="132"/>
      <c r="AK22" s="132"/>
      <c r="AL22" s="132"/>
      <c r="AM22" s="132"/>
    </row>
    <row r="23" spans="1:46" x14ac:dyDescent="0.2">
      <c r="A23" s="128"/>
      <c r="B23" s="128"/>
      <c r="C23" s="11" t="s">
        <v>59</v>
      </c>
      <c r="D23" s="3" t="s">
        <v>41</v>
      </c>
      <c r="E23" s="35" t="s">
        <v>215</v>
      </c>
      <c r="F23" s="35" t="s">
        <v>216</v>
      </c>
      <c r="G23" s="35" t="s">
        <v>215</v>
      </c>
      <c r="H23" s="35" t="s">
        <v>215</v>
      </c>
      <c r="I23" s="37" t="s">
        <v>215</v>
      </c>
      <c r="J23" s="37" t="s">
        <v>215</v>
      </c>
      <c r="K23" s="37" t="s">
        <v>215</v>
      </c>
      <c r="L23" s="35" t="s">
        <v>215</v>
      </c>
      <c r="M23" s="37" t="s">
        <v>215</v>
      </c>
      <c r="N23" s="35" t="s">
        <v>216</v>
      </c>
      <c r="O23" s="35" t="s">
        <v>215</v>
      </c>
      <c r="P23" s="35" t="s">
        <v>216</v>
      </c>
      <c r="Q23" s="37" t="s">
        <v>215</v>
      </c>
      <c r="R23" s="35" t="s">
        <v>216</v>
      </c>
      <c r="S23" s="35" t="s">
        <v>216</v>
      </c>
      <c r="T23" s="35" t="s">
        <v>215</v>
      </c>
      <c r="U23" s="37" t="s">
        <v>215</v>
      </c>
      <c r="V23" s="35" t="s">
        <v>216</v>
      </c>
      <c r="W23" s="35" t="s">
        <v>216</v>
      </c>
      <c r="X23" s="35" t="s">
        <v>216</v>
      </c>
      <c r="Y23" s="35" t="s">
        <v>216</v>
      </c>
      <c r="Z23" s="35" t="s">
        <v>216</v>
      </c>
      <c r="AA23" s="35" t="s">
        <v>216</v>
      </c>
      <c r="AB23" s="83" t="s">
        <v>215</v>
      </c>
      <c r="AC23" s="37" t="s">
        <v>215</v>
      </c>
      <c r="AD23" s="35" t="s">
        <v>215</v>
      </c>
      <c r="AE23" s="5"/>
      <c r="AF23" s="5"/>
      <c r="AG23" s="5"/>
      <c r="AI23" s="132"/>
      <c r="AJ23" s="132"/>
      <c r="AK23" s="132"/>
      <c r="AL23" s="132"/>
      <c r="AM23" s="132"/>
    </row>
    <row r="24" spans="1:46" x14ac:dyDescent="0.2">
      <c r="A24" s="128"/>
      <c r="B24" s="128"/>
      <c r="C24" s="11" t="s">
        <v>60</v>
      </c>
      <c r="D24" s="3" t="s">
        <v>42</v>
      </c>
      <c r="E24" s="35" t="s">
        <v>215</v>
      </c>
      <c r="F24" s="35" t="s">
        <v>216</v>
      </c>
      <c r="G24" s="35" t="s">
        <v>215</v>
      </c>
      <c r="H24" s="35" t="s">
        <v>215</v>
      </c>
      <c r="I24" s="37" t="s">
        <v>215</v>
      </c>
      <c r="J24" s="37" t="s">
        <v>215</v>
      </c>
      <c r="K24" s="35" t="s">
        <v>215</v>
      </c>
      <c r="L24" s="35" t="s">
        <v>215</v>
      </c>
      <c r="M24" s="37" t="s">
        <v>215</v>
      </c>
      <c r="N24" s="35" t="s">
        <v>216</v>
      </c>
      <c r="O24" s="37" t="s">
        <v>215</v>
      </c>
      <c r="P24" s="35" t="s">
        <v>216</v>
      </c>
      <c r="Q24" s="37" t="s">
        <v>215</v>
      </c>
      <c r="R24" s="35" t="s">
        <v>216</v>
      </c>
      <c r="S24" s="35" t="s">
        <v>216</v>
      </c>
      <c r="T24" s="35" t="s">
        <v>215</v>
      </c>
      <c r="U24" s="37" t="s">
        <v>215</v>
      </c>
      <c r="V24" s="35" t="s">
        <v>216</v>
      </c>
      <c r="W24" s="35" t="s">
        <v>216</v>
      </c>
      <c r="X24" s="35" t="s">
        <v>216</v>
      </c>
      <c r="Y24" s="35" t="s">
        <v>216</v>
      </c>
      <c r="Z24" s="35" t="s">
        <v>216</v>
      </c>
      <c r="AA24" s="35" t="s">
        <v>216</v>
      </c>
      <c r="AB24" s="35" t="s">
        <v>215</v>
      </c>
      <c r="AC24" s="37" t="s">
        <v>215</v>
      </c>
      <c r="AD24" s="35" t="s">
        <v>215</v>
      </c>
      <c r="AE24" s="5"/>
      <c r="AF24" s="5"/>
      <c r="AG24" s="5"/>
      <c r="AI24" s="132"/>
      <c r="AJ24" s="132"/>
      <c r="AK24" s="132"/>
      <c r="AL24" s="132"/>
      <c r="AM24" s="132"/>
    </row>
    <row r="25" spans="1:46" x14ac:dyDescent="0.2">
      <c r="A25" s="128"/>
      <c r="B25" s="128"/>
      <c r="C25" s="11" t="s">
        <v>61</v>
      </c>
      <c r="D25" s="3" t="s">
        <v>43</v>
      </c>
      <c r="E25" s="35" t="s">
        <v>216</v>
      </c>
      <c r="F25" s="35" t="s">
        <v>216</v>
      </c>
      <c r="G25" s="35" t="s">
        <v>216</v>
      </c>
      <c r="H25" s="35" t="s">
        <v>216</v>
      </c>
      <c r="I25" s="37" t="s">
        <v>215</v>
      </c>
      <c r="J25" s="83" t="s">
        <v>216</v>
      </c>
      <c r="K25" s="35" t="s">
        <v>216</v>
      </c>
      <c r="L25" s="35" t="s">
        <v>216</v>
      </c>
      <c r="M25" s="35" t="s">
        <v>215</v>
      </c>
      <c r="N25" s="35" t="s">
        <v>216</v>
      </c>
      <c r="O25" s="37" t="s">
        <v>215</v>
      </c>
      <c r="P25" s="35" t="s">
        <v>216</v>
      </c>
      <c r="Q25" s="37" t="s">
        <v>215</v>
      </c>
      <c r="R25" s="35" t="s">
        <v>216</v>
      </c>
      <c r="S25" s="35" t="s">
        <v>216</v>
      </c>
      <c r="T25" s="35" t="s">
        <v>216</v>
      </c>
      <c r="U25" s="35" t="s">
        <v>215</v>
      </c>
      <c r="V25" s="35" t="s">
        <v>215</v>
      </c>
      <c r="W25" s="35" t="s">
        <v>215</v>
      </c>
      <c r="X25" s="83" t="s">
        <v>215</v>
      </c>
      <c r="Y25" s="35" t="s">
        <v>215</v>
      </c>
      <c r="Z25" s="35" t="s">
        <v>215</v>
      </c>
      <c r="AA25" s="35" t="s">
        <v>215</v>
      </c>
      <c r="AB25" s="83" t="s">
        <v>215</v>
      </c>
      <c r="AC25" s="35" t="s">
        <v>215</v>
      </c>
      <c r="AD25" s="35" t="s">
        <v>216</v>
      </c>
      <c r="AE25" s="5"/>
      <c r="AF25" s="5"/>
      <c r="AG25" s="5"/>
      <c r="AI25" s="132"/>
      <c r="AJ25" s="132"/>
      <c r="AK25" s="132"/>
      <c r="AL25" s="132"/>
      <c r="AM25" s="132"/>
    </row>
    <row r="26" spans="1:46" ht="15"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55"/>
      <c r="AJ26" s="55"/>
      <c r="AK26" s="55"/>
      <c r="AL26" s="55"/>
      <c r="AM26" s="55"/>
    </row>
    <row r="27" spans="1:46" ht="15" customHeight="1" x14ac:dyDescent="0.25">
      <c r="A27" s="128"/>
      <c r="B27" s="128" t="s">
        <v>99</v>
      </c>
      <c r="C27" s="4" t="s">
        <v>90</v>
      </c>
      <c r="D27" s="13"/>
      <c r="E27" s="36">
        <v>6</v>
      </c>
      <c r="F27" s="26">
        <v>6</v>
      </c>
      <c r="G27" s="24">
        <v>8</v>
      </c>
      <c r="H27" s="24">
        <f>IF(INT(Spannweiten!H27)&lt;=5, Mittelwerte!H27, "")</f>
        <v>3</v>
      </c>
      <c r="I27" s="24">
        <f>IF(INT(Spannweiten!I27)&lt;=5, Mittelwerte!I27, "")</f>
        <v>8</v>
      </c>
      <c r="J27" s="24">
        <v>6</v>
      </c>
      <c r="K27" s="24">
        <v>3</v>
      </c>
      <c r="L27" s="84">
        <f>IF(INT(Spannweiten!L27)&lt;=5, Mittelwerte!L27, "")</f>
        <v>6</v>
      </c>
      <c r="M27" s="24">
        <v>10</v>
      </c>
      <c r="N27" s="26">
        <v>8</v>
      </c>
      <c r="O27" s="24">
        <f>IF(INT(Spannweiten!O27)&lt;=5, Mittelwerte!O27, "")</f>
        <v>3</v>
      </c>
      <c r="P27" s="26">
        <v>6</v>
      </c>
      <c r="Q27" s="26">
        <v>10</v>
      </c>
      <c r="R27" s="26">
        <v>8</v>
      </c>
      <c r="S27" s="24">
        <f>IF(INT(Spannweiten!S27)&lt;=5, Mittelwerte!S27, "")</f>
        <v>8</v>
      </c>
      <c r="T27" s="24">
        <f>IF(INT(Spannweiten!T27)&lt;=5, Mittelwerte!T27, "")</f>
        <v>3</v>
      </c>
      <c r="U27" s="24">
        <f>IF(INT(Spannweiten!U27)&lt;=5, Mittelwerte!U27, "")</f>
        <v>6</v>
      </c>
      <c r="V27" s="26">
        <v>10</v>
      </c>
      <c r="W27" s="24">
        <f>IF(INT(Spannweiten!W27)&lt;=5, Mittelwerte!W27, "")</f>
        <v>3</v>
      </c>
      <c r="X27" s="24">
        <v>3</v>
      </c>
      <c r="Y27" s="26">
        <v>1</v>
      </c>
      <c r="Z27" s="26">
        <v>3</v>
      </c>
      <c r="AA27" s="24">
        <f>IF(INT(Spannweiten!AA27)&lt;=5, Mittelwerte!AA27, "")</f>
        <v>3</v>
      </c>
      <c r="AB27" s="24">
        <v>6</v>
      </c>
      <c r="AC27" s="24">
        <f>IF(INT(Spannweiten!AC27)&lt;=5, Mittelwerte!AC27, "")</f>
        <v>8</v>
      </c>
      <c r="AD27" s="24">
        <f>IF(INT(Spannweiten!AD27)&lt;=5, Mittelwerte!AD27, "")</f>
        <v>3</v>
      </c>
      <c r="AE27" s="33"/>
      <c r="AF27" s="31"/>
      <c r="AG27" s="31"/>
      <c r="AI27" s="132" t="s">
        <v>275</v>
      </c>
      <c r="AJ27" s="132"/>
      <c r="AK27" s="132"/>
      <c r="AL27" s="132"/>
      <c r="AM27" s="132"/>
      <c r="AO27" s="52" t="s">
        <v>207</v>
      </c>
    </row>
    <row r="28" spans="1:46" ht="15" x14ac:dyDescent="0.25">
      <c r="A28" s="128"/>
      <c r="B28" s="128"/>
      <c r="C28" s="4" t="s">
        <v>91</v>
      </c>
      <c r="D28" s="13"/>
      <c r="E28" s="26">
        <v>8</v>
      </c>
      <c r="F28" s="26">
        <v>6</v>
      </c>
      <c r="G28" s="26">
        <v>3</v>
      </c>
      <c r="H28" s="24">
        <f>IF(INT(Spannweiten!H28)&lt;=5, Mittelwerte!H28, "")</f>
        <v>3</v>
      </c>
      <c r="I28" s="26">
        <v>8</v>
      </c>
      <c r="J28" s="26">
        <v>8</v>
      </c>
      <c r="K28" s="24">
        <v>3</v>
      </c>
      <c r="L28" s="26">
        <v>6</v>
      </c>
      <c r="M28" s="24">
        <v>10</v>
      </c>
      <c r="N28" s="26">
        <v>8</v>
      </c>
      <c r="O28" s="24">
        <f>IF(INT(Spannweiten!O28)&lt;=5, Mittelwerte!O28, "")</f>
        <v>3</v>
      </c>
      <c r="P28" s="26">
        <v>8</v>
      </c>
      <c r="Q28" s="26">
        <v>10</v>
      </c>
      <c r="R28" s="26">
        <v>8</v>
      </c>
      <c r="S28" s="24">
        <f>IF(INT(Spannweiten!S28)&lt;=5, Mittelwerte!S28, "")</f>
        <v>8</v>
      </c>
      <c r="T28" s="24">
        <f>IF(INT(Spannweiten!T28)&lt;=5, Mittelwerte!T28, "")</f>
        <v>3</v>
      </c>
      <c r="U28" s="26">
        <v>10</v>
      </c>
      <c r="V28" s="26">
        <v>8</v>
      </c>
      <c r="W28" s="24">
        <f>IF(INT(Spannweiten!W28)&lt;=5, Mittelwerte!W28, "")</f>
        <v>3</v>
      </c>
      <c r="X28" s="24">
        <f>IF(INT(Spannweiten!X28)&lt;=5, Mittelwerte!X28, "")</f>
        <v>3</v>
      </c>
      <c r="Y28" s="26">
        <v>1</v>
      </c>
      <c r="Z28" s="24">
        <v>8</v>
      </c>
      <c r="AA28" s="24">
        <f>IF(INT(Spannweiten!AA28)&lt;=5, Mittelwerte!AA28, "")</f>
        <v>3</v>
      </c>
      <c r="AB28" s="24">
        <v>6</v>
      </c>
      <c r="AC28" s="24">
        <f>IF(INT(Spannweiten!AC28)&lt;=5, Mittelwerte!AC28, "")</f>
        <v>8</v>
      </c>
      <c r="AD28" s="24">
        <f>IF(INT(Spannweiten!AD28)&lt;=5, Mittelwerte!AD28, "")</f>
        <v>3</v>
      </c>
      <c r="AE28" s="33"/>
      <c r="AF28" s="31"/>
      <c r="AG28" s="31"/>
      <c r="AI28" s="132"/>
      <c r="AJ28" s="132"/>
      <c r="AK28" s="132"/>
      <c r="AL28" s="132"/>
      <c r="AM28" s="132"/>
      <c r="AO28" s="127" t="s">
        <v>168</v>
      </c>
      <c r="AP28" s="127"/>
      <c r="AQ28" s="127" t="s">
        <v>169</v>
      </c>
      <c r="AR28" s="127"/>
      <c r="AS28" s="127" t="s">
        <v>170</v>
      </c>
      <c r="AT28" s="127"/>
    </row>
    <row r="29" spans="1:46" ht="15" x14ac:dyDescent="0.25">
      <c r="A29" s="128"/>
      <c r="B29" s="128"/>
      <c r="C29" s="4" t="s">
        <v>92</v>
      </c>
      <c r="D29" s="13"/>
      <c r="E29" s="26">
        <v>8</v>
      </c>
      <c r="F29" s="26">
        <v>8</v>
      </c>
      <c r="G29" s="84">
        <v>8</v>
      </c>
      <c r="H29" s="26">
        <v>10</v>
      </c>
      <c r="I29" s="26">
        <v>10</v>
      </c>
      <c r="J29" s="26">
        <v>8</v>
      </c>
      <c r="K29" s="24">
        <v>3</v>
      </c>
      <c r="L29" s="26">
        <v>10</v>
      </c>
      <c r="M29" s="26">
        <v>10</v>
      </c>
      <c r="N29" s="26">
        <v>8</v>
      </c>
      <c r="O29" s="24">
        <f>IF(INT(Spannweiten!O29)&lt;=5, Mittelwerte!O29, "")</f>
        <v>3</v>
      </c>
      <c r="P29" s="26">
        <v>6</v>
      </c>
      <c r="Q29" s="26">
        <v>10</v>
      </c>
      <c r="R29" s="26">
        <v>8</v>
      </c>
      <c r="S29" s="24">
        <f>IF(INT(Spannweiten!S29)&lt;=5, Mittelwerte!S29, "")</f>
        <v>8</v>
      </c>
      <c r="T29" s="24">
        <f>IF(INT(Spannweiten!T29)&lt;=5, Mittelwerte!T29, "")</f>
        <v>3</v>
      </c>
      <c r="U29" s="26">
        <v>10</v>
      </c>
      <c r="V29" s="26">
        <v>8</v>
      </c>
      <c r="W29" s="24">
        <f>IF(INT(Spannweiten!W29)&lt;=5, Mittelwerte!W29, "")</f>
        <v>3</v>
      </c>
      <c r="X29" s="26">
        <v>8</v>
      </c>
      <c r="Y29" s="26">
        <v>8</v>
      </c>
      <c r="Z29" s="26">
        <v>8</v>
      </c>
      <c r="AA29" s="24">
        <f>IF(INT(Spannweiten!AA29)&lt;=5, Mittelwerte!AA29, "")</f>
        <v>3</v>
      </c>
      <c r="AB29" s="24">
        <v>6</v>
      </c>
      <c r="AC29" s="24">
        <f>IF(INT(Spannweiten!AC29)&lt;=5, Mittelwerte!AC29, "")</f>
        <v>8</v>
      </c>
      <c r="AD29" s="24">
        <f>IF(INT(Spannweiten!AD29)&lt;=5, Mittelwerte!AD29, "")</f>
        <v>3</v>
      </c>
      <c r="AE29" s="33"/>
      <c r="AF29" s="31"/>
      <c r="AG29" s="31"/>
      <c r="AI29" s="132"/>
      <c r="AJ29" s="132"/>
      <c r="AK29" s="132"/>
      <c r="AL29" s="132"/>
      <c r="AM29" s="132"/>
      <c r="AO29" s="50" t="s">
        <v>171</v>
      </c>
      <c r="AP29" s="50">
        <v>1</v>
      </c>
      <c r="AQ29" s="50" t="s">
        <v>172</v>
      </c>
      <c r="AR29" s="50">
        <v>1</v>
      </c>
      <c r="AS29" s="50" t="s">
        <v>173</v>
      </c>
      <c r="AT29" s="50">
        <v>1</v>
      </c>
    </row>
    <row r="30" spans="1:46" ht="15" x14ac:dyDescent="0.25">
      <c r="A30" s="128"/>
      <c r="B30" s="128"/>
      <c r="C30" s="4" t="s">
        <v>93</v>
      </c>
      <c r="D30" s="13"/>
      <c r="E30" s="26">
        <v>8</v>
      </c>
      <c r="F30" s="26">
        <v>3</v>
      </c>
      <c r="G30" s="26">
        <v>3</v>
      </c>
      <c r="H30" s="24">
        <f>IF(INT(Spannweiten!H30)&lt;=5, Mittelwerte!H30, "")</f>
        <v>1</v>
      </c>
      <c r="I30" s="24">
        <f>IF(INT(Spannweiten!I30)&lt;=5, Mittelwerte!I30, "")</f>
        <v>8</v>
      </c>
      <c r="J30" s="26">
        <v>10</v>
      </c>
      <c r="K30" s="26">
        <v>10</v>
      </c>
      <c r="L30" s="26">
        <v>3</v>
      </c>
      <c r="M30" s="26">
        <v>10</v>
      </c>
      <c r="N30" s="24">
        <f>IF(INT(Spannweiten!N30)&lt;=5, Mittelwerte!N30, "")</f>
        <v>3</v>
      </c>
      <c r="O30" s="24">
        <f>IF(INT(Spannweiten!O30)&lt;=5, Mittelwerte!O30, "")</f>
        <v>3</v>
      </c>
      <c r="P30" s="24">
        <v>3</v>
      </c>
      <c r="Q30" s="26">
        <v>10</v>
      </c>
      <c r="R30" s="26">
        <v>8</v>
      </c>
      <c r="S30" s="24">
        <f>IF(INT(Spannweiten!S30)&lt;=5, Mittelwerte!S30, "")</f>
        <v>3</v>
      </c>
      <c r="T30" s="26">
        <v>10</v>
      </c>
      <c r="U30" s="24">
        <f>IF(INT(Spannweiten!U30)&lt;=5, Mittelwerte!U30, "")</f>
        <v>3</v>
      </c>
      <c r="V30" s="26">
        <v>10</v>
      </c>
      <c r="W30" s="26">
        <v>10</v>
      </c>
      <c r="X30" s="24">
        <v>3</v>
      </c>
      <c r="Y30" s="24">
        <v>3</v>
      </c>
      <c r="Z30" s="24">
        <v>3</v>
      </c>
      <c r="AA30" s="24">
        <v>6</v>
      </c>
      <c r="AB30" s="26">
        <v>10</v>
      </c>
      <c r="AC30" s="24">
        <f>IF(INT(Spannweiten!AC30)&lt;=5, Mittelwerte!AC30, "")</f>
        <v>3</v>
      </c>
      <c r="AD30" s="34">
        <v>10</v>
      </c>
      <c r="AE30" s="32"/>
      <c r="AF30" s="31"/>
      <c r="AG30" s="31"/>
      <c r="AI30" s="132"/>
      <c r="AJ30" s="132"/>
      <c r="AK30" s="132"/>
      <c r="AL30" s="132"/>
      <c r="AM30" s="132"/>
      <c r="AO30" s="50" t="s">
        <v>174</v>
      </c>
      <c r="AP30" s="50">
        <v>3</v>
      </c>
      <c r="AQ30" s="50" t="s">
        <v>175</v>
      </c>
      <c r="AR30" s="50">
        <v>3</v>
      </c>
      <c r="AS30" s="50" t="s">
        <v>176</v>
      </c>
      <c r="AT30" s="50">
        <v>3</v>
      </c>
    </row>
    <row r="31" spans="1:46" ht="14.1" customHeight="1" x14ac:dyDescent="0.25">
      <c r="A31" s="128"/>
      <c r="B31" s="128"/>
      <c r="C31" s="4" t="s">
        <v>94</v>
      </c>
      <c r="D31" s="13"/>
      <c r="E31" s="24">
        <v>6</v>
      </c>
      <c r="F31" s="24">
        <f>IF(INT(Spannweiten!F31)&lt;=5, Mittelwerte!F31, "")</f>
        <v>3</v>
      </c>
      <c r="G31" s="26">
        <v>3</v>
      </c>
      <c r="H31" s="26">
        <v>1</v>
      </c>
      <c r="I31" s="24">
        <v>10</v>
      </c>
      <c r="J31" s="26">
        <v>10</v>
      </c>
      <c r="K31" s="26">
        <v>10</v>
      </c>
      <c r="L31" s="26">
        <v>6</v>
      </c>
      <c r="M31" s="26">
        <v>10</v>
      </c>
      <c r="N31" s="24">
        <f>IF(INT(Spannweiten!N31)&lt;=5, Mittelwerte!N31, "")</f>
        <v>3</v>
      </c>
      <c r="O31" s="26">
        <v>3</v>
      </c>
      <c r="P31" s="26">
        <v>8</v>
      </c>
      <c r="Q31" s="24">
        <v>10</v>
      </c>
      <c r="R31" s="26">
        <v>8</v>
      </c>
      <c r="S31" s="26">
        <v>10</v>
      </c>
      <c r="T31" s="84">
        <v>10</v>
      </c>
      <c r="U31" s="24">
        <f>IF(INT(Spannweiten!U31)&lt;=5, Mittelwerte!U31, "")</f>
        <v>8</v>
      </c>
      <c r="V31" s="26">
        <v>8</v>
      </c>
      <c r="W31" s="34">
        <v>8</v>
      </c>
      <c r="X31" s="26">
        <v>8</v>
      </c>
      <c r="Y31" s="24">
        <v>3</v>
      </c>
      <c r="Z31" s="26">
        <v>8</v>
      </c>
      <c r="AA31" s="26">
        <v>6</v>
      </c>
      <c r="AB31" s="84">
        <v>8</v>
      </c>
      <c r="AC31" s="26">
        <v>8</v>
      </c>
      <c r="AD31" s="84">
        <v>10</v>
      </c>
      <c r="AE31" s="129" t="s">
        <v>272</v>
      </c>
      <c r="AF31" s="136"/>
      <c r="AG31" s="136"/>
      <c r="AI31" s="132"/>
      <c r="AJ31" s="132"/>
      <c r="AK31" s="132"/>
      <c r="AL31" s="132"/>
      <c r="AM31" s="132"/>
      <c r="AO31" s="50" t="s">
        <v>177</v>
      </c>
      <c r="AP31" s="50">
        <v>6</v>
      </c>
      <c r="AQ31" s="50" t="s">
        <v>178</v>
      </c>
      <c r="AR31" s="50">
        <v>6</v>
      </c>
      <c r="AS31" s="50" t="s">
        <v>177</v>
      </c>
      <c r="AT31" s="50">
        <v>6</v>
      </c>
    </row>
    <row r="32" spans="1:46" ht="15" x14ac:dyDescent="0.25">
      <c r="A32" s="128"/>
      <c r="B32" s="128"/>
      <c r="C32" s="4" t="s">
        <v>95</v>
      </c>
      <c r="D32" s="13"/>
      <c r="E32" s="26">
        <v>8</v>
      </c>
      <c r="F32" s="26">
        <v>8</v>
      </c>
      <c r="G32" s="26">
        <v>6</v>
      </c>
      <c r="H32" s="26">
        <v>8</v>
      </c>
      <c r="I32" s="24">
        <v>10</v>
      </c>
      <c r="J32" s="26">
        <v>10</v>
      </c>
      <c r="K32" s="26">
        <v>10</v>
      </c>
      <c r="L32" s="26">
        <v>8</v>
      </c>
      <c r="M32" s="84">
        <v>10</v>
      </c>
      <c r="N32" s="24">
        <v>6</v>
      </c>
      <c r="O32" s="26">
        <v>3</v>
      </c>
      <c r="P32" s="26">
        <v>6</v>
      </c>
      <c r="Q32" s="26">
        <v>10</v>
      </c>
      <c r="R32" s="26">
        <v>8</v>
      </c>
      <c r="S32" s="26">
        <v>8</v>
      </c>
      <c r="T32" s="26">
        <v>10</v>
      </c>
      <c r="U32" s="26">
        <v>8</v>
      </c>
      <c r="V32" s="26">
        <v>8</v>
      </c>
      <c r="W32" s="34">
        <v>10</v>
      </c>
      <c r="X32" s="26">
        <v>8</v>
      </c>
      <c r="Y32" s="26">
        <v>8</v>
      </c>
      <c r="Z32" s="26">
        <v>8</v>
      </c>
      <c r="AA32" s="26">
        <v>8</v>
      </c>
      <c r="AB32" s="24">
        <v>8</v>
      </c>
      <c r="AC32" s="26">
        <v>8</v>
      </c>
      <c r="AD32" s="26">
        <v>10</v>
      </c>
      <c r="AE32" s="129"/>
      <c r="AF32" s="136"/>
      <c r="AG32" s="136"/>
      <c r="AI32" s="132"/>
      <c r="AJ32" s="132"/>
      <c r="AK32" s="132"/>
      <c r="AL32" s="132"/>
      <c r="AM32" s="132"/>
      <c r="AO32" s="50" t="s">
        <v>176</v>
      </c>
      <c r="AP32" s="50">
        <v>8</v>
      </c>
      <c r="AQ32" s="50" t="s">
        <v>179</v>
      </c>
      <c r="AR32" s="50">
        <v>8</v>
      </c>
      <c r="AS32" s="50" t="s">
        <v>174</v>
      </c>
      <c r="AT32" s="50">
        <v>8</v>
      </c>
    </row>
    <row r="33" spans="1:46" ht="15" x14ac:dyDescent="0.25">
      <c r="A33" s="128"/>
      <c r="B33" s="128"/>
      <c r="C33" s="4" t="s">
        <v>96</v>
      </c>
      <c r="D33" s="13"/>
      <c r="E33" s="24">
        <v>3</v>
      </c>
      <c r="F33" s="24">
        <v>10</v>
      </c>
      <c r="G33" s="24">
        <v>6</v>
      </c>
      <c r="H33" s="26">
        <v>1</v>
      </c>
      <c r="I33" s="24">
        <v>6</v>
      </c>
      <c r="J33" s="24">
        <f>IF(INT(Spannweiten!J33)&lt;=5, Mittelwerte!J33, "")</f>
        <v>3</v>
      </c>
      <c r="K33" s="26">
        <v>1</v>
      </c>
      <c r="L33" s="24">
        <f>IF(INT(Spannweiten!L33)&lt;=5, Mittelwerte!L33, "")</f>
        <v>6</v>
      </c>
      <c r="M33" s="24">
        <f>IF(INT(Spannweiten!M33)&lt;=5, Mittelwerte!M33, "")</f>
        <v>8</v>
      </c>
      <c r="N33" s="26">
        <v>3</v>
      </c>
      <c r="O33" s="26">
        <v>1</v>
      </c>
      <c r="P33" s="26">
        <v>3</v>
      </c>
      <c r="Q33" s="24">
        <f>IF(INT(Spannweiten!Q33)&lt;=5, Mittelwerte!Q33, "")</f>
        <v>3</v>
      </c>
      <c r="R33" s="24">
        <v>3</v>
      </c>
      <c r="S33" s="26">
        <v>3</v>
      </c>
      <c r="T33" s="26">
        <v>10</v>
      </c>
      <c r="U33" s="24">
        <f>IF(INT(Spannweiten!U33)&lt;=5, Mittelwerte!U33, "")</f>
        <v>3</v>
      </c>
      <c r="V33" s="26">
        <v>10</v>
      </c>
      <c r="W33" s="34">
        <v>8</v>
      </c>
      <c r="X33" s="24">
        <f>IF(INT(Spannweiten!X33)&lt;=5, Mittelwerte!X33, "")</f>
        <v>3</v>
      </c>
      <c r="Y33" s="26">
        <v>1</v>
      </c>
      <c r="Z33" s="24">
        <v>6</v>
      </c>
      <c r="AA33" s="26">
        <v>6</v>
      </c>
      <c r="AB33" s="24">
        <v>6</v>
      </c>
      <c r="AC33" s="86">
        <v>6</v>
      </c>
      <c r="AD33" s="26">
        <v>8</v>
      </c>
      <c r="AE33" s="5"/>
      <c r="AF33" s="5"/>
      <c r="AG33" s="5"/>
      <c r="AI33" s="132"/>
      <c r="AJ33" s="132"/>
      <c r="AK33" s="132"/>
      <c r="AL33" s="132"/>
      <c r="AM33" s="132"/>
      <c r="AO33" s="50" t="s">
        <v>173</v>
      </c>
      <c r="AP33" s="50">
        <v>10</v>
      </c>
      <c r="AQ33" s="50" t="s">
        <v>180</v>
      </c>
      <c r="AR33" s="50">
        <v>10</v>
      </c>
      <c r="AS33" s="50" t="s">
        <v>171</v>
      </c>
      <c r="AT33" s="50">
        <v>10</v>
      </c>
    </row>
    <row r="34" spans="1:46" ht="15" x14ac:dyDescent="0.25">
      <c r="A34" s="128"/>
      <c r="B34" s="128"/>
      <c r="C34" s="4" t="s">
        <v>97</v>
      </c>
      <c r="D34" s="13"/>
      <c r="E34" s="26">
        <v>3</v>
      </c>
      <c r="F34" s="26">
        <v>3</v>
      </c>
      <c r="G34" s="24">
        <f>IF(INT(Spannweiten!G34)&lt;=5, Mittelwerte!G34, "")</f>
        <v>3</v>
      </c>
      <c r="H34" s="26">
        <v>1</v>
      </c>
      <c r="I34" s="24">
        <v>3</v>
      </c>
      <c r="J34" s="26">
        <v>6</v>
      </c>
      <c r="K34" s="26">
        <v>1</v>
      </c>
      <c r="L34" s="26">
        <v>6</v>
      </c>
      <c r="M34" s="26">
        <v>6</v>
      </c>
      <c r="N34" s="26">
        <v>6</v>
      </c>
      <c r="O34" s="26">
        <v>1</v>
      </c>
      <c r="P34" s="26">
        <v>6</v>
      </c>
      <c r="Q34" s="24">
        <f>IF(INT(Spannweiten!Q34)&lt;=5, Mittelwerte!Q34, "")</f>
        <v>3</v>
      </c>
      <c r="R34" s="24">
        <f>IF(INT(Spannweiten!R34)&lt;=5, Mittelwerte!R34, "")</f>
        <v>3</v>
      </c>
      <c r="S34" s="26">
        <v>3</v>
      </c>
      <c r="T34" s="26">
        <v>10</v>
      </c>
      <c r="U34" s="26">
        <v>10</v>
      </c>
      <c r="V34" s="26">
        <v>6</v>
      </c>
      <c r="W34" s="34">
        <v>8</v>
      </c>
      <c r="X34" s="26">
        <v>8</v>
      </c>
      <c r="Y34" s="86">
        <v>3</v>
      </c>
      <c r="Z34" s="26">
        <v>10</v>
      </c>
      <c r="AA34" s="26">
        <v>6</v>
      </c>
      <c r="AB34" s="24">
        <v>6</v>
      </c>
      <c r="AC34" s="26">
        <v>8</v>
      </c>
      <c r="AD34" s="26">
        <v>8</v>
      </c>
      <c r="AE34" s="5"/>
      <c r="AF34" s="5"/>
      <c r="AG34" s="5"/>
      <c r="AI34" s="132"/>
      <c r="AJ34" s="132"/>
      <c r="AK34" s="132"/>
      <c r="AL34" s="132"/>
      <c r="AM34" s="132"/>
    </row>
    <row r="35" spans="1:46" ht="15" x14ac:dyDescent="0.25">
      <c r="A35" s="128"/>
      <c r="B35" s="128"/>
      <c r="C35" s="4" t="s">
        <v>98</v>
      </c>
      <c r="D35" s="13"/>
      <c r="E35" s="24">
        <f>IF(INT(Spannweiten!E35)&lt;=5, Mittelwerte!E35, "")</f>
        <v>3</v>
      </c>
      <c r="F35" s="24">
        <v>3</v>
      </c>
      <c r="G35" s="24">
        <f>IF(INT(Spannweiten!G35)&lt;=5, Mittelwerte!G35, "")</f>
        <v>3</v>
      </c>
      <c r="H35" s="26">
        <v>8</v>
      </c>
      <c r="I35" s="24">
        <v>3</v>
      </c>
      <c r="J35" s="26">
        <v>6</v>
      </c>
      <c r="K35" s="26">
        <v>1</v>
      </c>
      <c r="L35" s="26">
        <v>8</v>
      </c>
      <c r="M35" s="26">
        <v>6</v>
      </c>
      <c r="N35" s="26">
        <v>6</v>
      </c>
      <c r="O35" s="26">
        <v>1</v>
      </c>
      <c r="P35" s="26">
        <v>1</v>
      </c>
      <c r="Q35" s="24">
        <f>IF(INT(Spannweiten!Q35)&lt;=5, Mittelwerte!Q35, "")</f>
        <v>3</v>
      </c>
      <c r="R35" s="24">
        <f>IF(INT(Spannweiten!R35)&lt;=5, Mittelwerte!R35, "")</f>
        <v>3</v>
      </c>
      <c r="S35" s="26">
        <v>3</v>
      </c>
      <c r="T35" s="84">
        <v>10</v>
      </c>
      <c r="U35" s="26">
        <v>8</v>
      </c>
      <c r="V35" s="26">
        <v>6</v>
      </c>
      <c r="W35" s="34">
        <v>8</v>
      </c>
      <c r="X35" s="24">
        <f>IF(INT(Spannweiten!X35)&lt;=5, Mittelwerte!X35, "")</f>
        <v>3</v>
      </c>
      <c r="Y35" s="26">
        <v>3</v>
      </c>
      <c r="Z35" s="26">
        <v>6</v>
      </c>
      <c r="AA35" s="26">
        <v>6</v>
      </c>
      <c r="AB35" s="24">
        <v>6</v>
      </c>
      <c r="AC35" s="26">
        <v>3</v>
      </c>
      <c r="AD35" s="26">
        <v>8</v>
      </c>
      <c r="AE35" s="5"/>
      <c r="AF35" s="5"/>
      <c r="AG35" s="5"/>
      <c r="AI35" s="132"/>
      <c r="AJ35" s="132"/>
      <c r="AK35" s="132"/>
      <c r="AL35" s="132"/>
      <c r="AM35" s="132"/>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55"/>
      <c r="AJ36" s="55"/>
      <c r="AK36" s="55"/>
      <c r="AL36" s="55"/>
      <c r="AM36" s="55"/>
    </row>
    <row r="37" spans="1:46" ht="15.75" customHeight="1" x14ac:dyDescent="0.2">
      <c r="A37" s="128" t="s">
        <v>206</v>
      </c>
      <c r="B37" s="128" t="s">
        <v>166</v>
      </c>
      <c r="C37" s="7" t="s">
        <v>131</v>
      </c>
      <c r="D37" s="8" t="s">
        <v>100</v>
      </c>
      <c r="E37" s="26">
        <v>-7</v>
      </c>
      <c r="F37" s="24">
        <f>IF(AND(INT(Vorzeichenprüfung!F43)=0, INT(Spannweiten!F37)&lt;=5), Mittelwerte!F37, "")</f>
        <v>0</v>
      </c>
      <c r="G37" s="24">
        <f>IF(AND(INT(Vorzeichenprüfung!G43)=0, INT(Spannweiten!G37)&lt;=5), Mittelwerte!G37, "")</f>
        <v>1.3333333333333333</v>
      </c>
      <c r="H37" s="26">
        <v>-1</v>
      </c>
      <c r="I37" s="26">
        <v>-8</v>
      </c>
      <c r="J37" s="24">
        <f>IF(AND(INT(Vorzeichenprüfung!J43)=0, INT(Spannweiten!J37)&lt;=5), Mittelwerte!J37, "")</f>
        <v>0.66666666666666663</v>
      </c>
      <c r="K37" s="24">
        <f>IF(AND(INT(Vorzeichenprüfung!K43)=0, INT(Spannweiten!K37)&lt;=5), Mittelwerte!K37, "")</f>
        <v>1.3333333333333333</v>
      </c>
      <c r="L37" s="24">
        <f>IF(AND(INT(Vorzeichenprüfung!L43)=0, INT(Spannweiten!L37)&lt;=5), Mittelwerte!L37, "")</f>
        <v>0</v>
      </c>
      <c r="M37" s="26">
        <v>-6</v>
      </c>
      <c r="N37" s="24">
        <f>IF(AND(INT(Vorzeichenprüfung!N43)=0, INT(Spannweiten!N37)&lt;=5), Mittelwerte!N37, "")</f>
        <v>0</v>
      </c>
      <c r="O37" s="24">
        <f>IF(AND(INT(Vorzeichenprüfung!O43)=0, INT(Spannweiten!O37)&lt;=5), Mittelwerte!O37, "")</f>
        <v>-1.6666666666666667</v>
      </c>
      <c r="P37" s="24">
        <f>IF(AND(INT(Vorzeichenprüfung!P43)=0, INT(Spannweiten!P37)&lt;=5), Mittelwerte!P37, "")</f>
        <v>0</v>
      </c>
      <c r="Q37" s="24">
        <f>IF(AND(INT(Vorzeichenprüfung!Q43)=0, INT(Spannweiten!Q37)&lt;=5), Mittelwerte!Q37, "")</f>
        <v>0</v>
      </c>
      <c r="R37" s="24">
        <f>IF(AND(INT(Vorzeichenprüfung!R43)=0, INT(Spannweiten!R37)&lt;=5), Mittelwerte!R37, "")</f>
        <v>0</v>
      </c>
      <c r="S37" s="24">
        <f>IF(AND(INT(Vorzeichenprüfung!S43)=0, INT(Spannweiten!S37)&lt;=5), Mittelwerte!S37, "")</f>
        <v>0</v>
      </c>
      <c r="T37" s="24">
        <f>IF(AND(INT(Vorzeichenprüfung!T43)=0, INT(Spannweiten!T37)&lt;=5), Mittelwerte!T37, "")</f>
        <v>-1</v>
      </c>
      <c r="U37" s="26">
        <v>0</v>
      </c>
      <c r="V37" s="26">
        <v>-5</v>
      </c>
      <c r="W37" s="26">
        <v>-2</v>
      </c>
      <c r="X37" s="25">
        <f>IF(AND(Vorzeichenprüfung!X43="WAHR", INT(Spannweiten!X37)&lt;=5), Mittelwerte!X37, "")</f>
        <v>0.66666666666666663</v>
      </c>
      <c r="Y37" s="26">
        <v>-5</v>
      </c>
      <c r="Z37" s="26">
        <v>-3</v>
      </c>
      <c r="AA37" s="86">
        <v>1</v>
      </c>
      <c r="AB37" s="25">
        <f>IF(AND(Vorzeichenprüfung!AB43="WAHR", INT(Spannweiten!AB37)&lt;=5), Mittelwerte!AB37, "")</f>
        <v>-1.6666666666666667</v>
      </c>
      <c r="AC37" s="26">
        <v>-3</v>
      </c>
      <c r="AD37" s="26">
        <v>0</v>
      </c>
      <c r="AE37" s="129"/>
      <c r="AF37" s="130"/>
      <c r="AG37" s="130"/>
      <c r="AI37" s="132" t="s">
        <v>276</v>
      </c>
      <c r="AJ37" s="133"/>
      <c r="AK37" s="133"/>
      <c r="AL37" s="133"/>
      <c r="AM37" s="133"/>
      <c r="AO37" s="45" t="s">
        <v>208</v>
      </c>
      <c r="AP37" s="46"/>
      <c r="AQ37" s="46"/>
    </row>
    <row r="38" spans="1:46" ht="15.75" customHeight="1" x14ac:dyDescent="0.2">
      <c r="A38" s="128"/>
      <c r="B38" s="128"/>
      <c r="C38" s="7" t="s">
        <v>132</v>
      </c>
      <c r="D38" s="8" t="s">
        <v>101</v>
      </c>
      <c r="E38" s="26">
        <v>6</v>
      </c>
      <c r="F38" s="24">
        <f>IF(AND(INT(Vorzeichenprüfung!F44)=0, INT(Spannweiten!F38)&lt;=5), Mittelwerte!F38, "")</f>
        <v>0.66666666666666663</v>
      </c>
      <c r="G38" s="24">
        <f>IF(AND(INT(Vorzeichenprüfung!G44)=0, INT(Spannweiten!G38)&lt;=5), Mittelwerte!G38, "")</f>
        <v>2</v>
      </c>
      <c r="H38" s="26">
        <v>-4</v>
      </c>
      <c r="I38" s="25">
        <f>IF(AND(Vorzeichenprüfung!I44="WAHR", INT(Spannweiten!I38)&lt;=5), Mittelwerte!I38, "")</f>
        <v>2.6666666666666665</v>
      </c>
      <c r="J38" s="24">
        <f>IF(AND(INT(Vorzeichenprüfung!J44)=0, INT(Spannweiten!J38)&lt;=5), Mittelwerte!J38, "")</f>
        <v>1.3333333333333333</v>
      </c>
      <c r="K38" s="24">
        <f>IF(AND(INT(Vorzeichenprüfung!K44)=0, INT(Spannweiten!K38)&lt;=5), Mittelwerte!K38, "")</f>
        <v>-0.66666666666666663</v>
      </c>
      <c r="L38" s="26">
        <v>0</v>
      </c>
      <c r="M38" s="25">
        <f>IF(AND(Vorzeichenprüfung!M44="WAHR", INT(Spannweiten!M38)&lt;=5), Mittelwerte!M38, "")</f>
        <v>1.3333333333333333</v>
      </c>
      <c r="N38" s="26">
        <v>4</v>
      </c>
      <c r="O38" s="24">
        <f>IF(AND(INT(Vorzeichenprüfung!O44)=0, INT(Spannweiten!O38)&lt;=5), Mittelwerte!O38, "")</f>
        <v>0.33333333333333331</v>
      </c>
      <c r="P38" s="84">
        <v>0</v>
      </c>
      <c r="Q38" s="24">
        <f>IF(AND(INT(Vorzeichenprüfung!Q44)=0, INT(Spannweiten!Q38)&lt;=5), Mittelwerte!Q38, "")</f>
        <v>2</v>
      </c>
      <c r="R38" s="24">
        <f>IF(AND(INT(Vorzeichenprüfung!R44)=0, INT(Spannweiten!R38)&lt;=5), Mittelwerte!R38, "")</f>
        <v>0</v>
      </c>
      <c r="S38" s="24">
        <f>IF(AND(INT(Vorzeichenprüfung!S44)=0, INT(Spannweiten!S38)&lt;=5), Mittelwerte!S38, "")</f>
        <v>1</v>
      </c>
      <c r="T38" s="24">
        <f>IF(AND(INT(Vorzeichenprüfung!T44)=0, INT(Spannweiten!T38)&lt;=5), Mittelwerte!T38, "")</f>
        <v>-1</v>
      </c>
      <c r="U38" s="86">
        <v>5</v>
      </c>
      <c r="V38" s="25">
        <f>IF(AND(Vorzeichenprüfung!V44="WAHR", INT(Spannweiten!V38)&lt;=5), Mittelwerte!V38, "")</f>
        <v>3</v>
      </c>
      <c r="W38" s="26">
        <v>4</v>
      </c>
      <c r="X38" s="86">
        <v>2</v>
      </c>
      <c r="Y38" s="26">
        <v>4</v>
      </c>
      <c r="Z38" s="25">
        <f>IF(AND(Vorzeichenprüfung!Z44="WAHR", INT(Spannweiten!Z38)&lt;=5), Mittelwerte!Z38, "")</f>
        <v>2.6666666666666665</v>
      </c>
      <c r="AA38" s="25">
        <f>IF(AND(Vorzeichenprüfung!AA44="WAHR", INT(Spannweiten!AA38)&lt;=5), Mittelwerte!AA38, "")</f>
        <v>1</v>
      </c>
      <c r="AB38" s="25">
        <f>IF(AND(Vorzeichenprüfung!AB44="WAHR", INT(Spannweiten!AB38)&lt;=5), Mittelwerte!AB38, "")</f>
        <v>1.6666666666666667</v>
      </c>
      <c r="AC38" s="25">
        <f>IF(AND(Vorzeichenprüfung!AC44="WAHR", INT(Spannweiten!AC38)&lt;=5), Mittelwerte!AC38, "")</f>
        <v>0.66666666666666663</v>
      </c>
      <c r="AD38" s="26">
        <v>0</v>
      </c>
      <c r="AE38" s="131"/>
      <c r="AF38" s="130"/>
      <c r="AG38" s="130"/>
      <c r="AI38" s="133"/>
      <c r="AJ38" s="133"/>
      <c r="AK38" s="133"/>
      <c r="AL38" s="133"/>
      <c r="AM38" s="133"/>
      <c r="AO38" s="47" t="s">
        <v>181</v>
      </c>
      <c r="AP38" s="48" t="s">
        <v>182</v>
      </c>
      <c r="AQ38" s="47" t="s">
        <v>183</v>
      </c>
    </row>
    <row r="39" spans="1:46" ht="15.75" customHeight="1" x14ac:dyDescent="0.2">
      <c r="A39" s="128"/>
      <c r="B39" s="128"/>
      <c r="C39" s="7" t="s">
        <v>133</v>
      </c>
      <c r="D39" s="8" t="s">
        <v>102</v>
      </c>
      <c r="E39" s="26">
        <v>6</v>
      </c>
      <c r="F39" s="24">
        <f>IF(AND(INT(Vorzeichenprüfung!F45)=0, INT(Spannweiten!F39)&lt;=5), Mittelwerte!F39, "")</f>
        <v>0.66666666666666663</v>
      </c>
      <c r="G39" s="26">
        <v>6</v>
      </c>
      <c r="H39" s="26">
        <v>-4</v>
      </c>
      <c r="I39" s="26">
        <v>7</v>
      </c>
      <c r="J39" s="24">
        <f>IF(AND(INT(Vorzeichenprüfung!J45)=0, INT(Spannweiten!J39)&lt;=5), Mittelwerte!J39, "")</f>
        <v>1.3333333333333333</v>
      </c>
      <c r="K39" s="24">
        <f>IF(AND(INT(Vorzeichenprüfung!K45)=0, INT(Spannweiten!K39)&lt;=5), Mittelwerte!K39, "")</f>
        <v>-2.3333333333333335</v>
      </c>
      <c r="L39" s="24">
        <f>IF(AND(INT(Vorzeichenprüfung!L45)=0, INT(Spannweiten!L39)&lt;=5), Mittelwerte!L39, "")</f>
        <v>0</v>
      </c>
      <c r="M39" s="26">
        <v>5</v>
      </c>
      <c r="N39" s="24">
        <f>IF(AND(INT(Vorzeichenprüfung!N45)=0, INT(Spannweiten!N39)&lt;=5), Mittelwerte!N39, "")</f>
        <v>-1</v>
      </c>
      <c r="O39" s="24">
        <f>IF(AND(INT(Vorzeichenprüfung!O45)=0, INT(Spannweiten!O39)&lt;=5), Mittelwerte!O39, "")</f>
        <v>2.6666666666666665</v>
      </c>
      <c r="P39" s="24">
        <f>IF(AND(INT(Vorzeichenprüfung!P45)=0, INT(Spannweiten!P39)&lt;=5), Mittelwerte!P39, "")</f>
        <v>0</v>
      </c>
      <c r="Q39" s="24">
        <f>IF(AND(INT(Vorzeichenprüfung!Q45)=0, INT(Spannweiten!Q39)&lt;=5), Mittelwerte!Q39, "")</f>
        <v>2</v>
      </c>
      <c r="R39" s="24">
        <f>IF(AND(INT(Vorzeichenprüfung!R45)=0, INT(Spannweiten!R39)&lt;=5), Mittelwerte!R39, "")</f>
        <v>0</v>
      </c>
      <c r="S39" s="24">
        <f>IF(AND(INT(Vorzeichenprüfung!S45)=0, INT(Spannweiten!S39)&lt;=5), Mittelwerte!S39, "")</f>
        <v>2</v>
      </c>
      <c r="T39" s="24">
        <f>IF(AND(INT(Vorzeichenprüfung!T45)=0, INT(Spannweiten!T39)&lt;=5), Mittelwerte!T39, "")</f>
        <v>0</v>
      </c>
      <c r="U39" s="24">
        <f>IF(AND(INT(Vorzeichenprüfung!U45)=0, INT(Spannweiten!U39)&lt;=5), Mittelwerte!U39, "")</f>
        <v>2.6666666666666665</v>
      </c>
      <c r="V39" s="25">
        <f>IF(AND(Vorzeichenprüfung!V45="WAHR", INT(Spannweiten!V39)&lt;=5), Mittelwerte!V39, "")</f>
        <v>2.6666666666666665</v>
      </c>
      <c r="W39" s="24">
        <f>IF(AND(INT(Vorzeichenprüfung!W45)=0, INT(Spannweiten!W39)&lt;=5), Mittelwerte!W39, "")</f>
        <v>0</v>
      </c>
      <c r="X39" s="24">
        <f>IF(AND(INT(Vorzeichenprüfung!X45)=0, INT(Spannweiten!X39)&lt;=5), Mittelwerte!X39, "")</f>
        <v>0</v>
      </c>
      <c r="Y39" s="86">
        <v>4</v>
      </c>
      <c r="Z39" s="24">
        <f>IF(AND(INT(Vorzeichenprüfung!Z45)=0, INT(Spannweiten!Z39)&lt;=5), Mittelwerte!Z39, "")</f>
        <v>4</v>
      </c>
      <c r="AA39" s="86">
        <v>3</v>
      </c>
      <c r="AB39" s="25">
        <f>IF(AND(Vorzeichenprüfung!AB45="WAHR", INT(Spannweiten!AB39)&lt;=5), Mittelwerte!AB39, "")</f>
        <v>1.6666666666666667</v>
      </c>
      <c r="AC39" s="24">
        <f>IF(AND(INT(Vorzeichenprüfung!AC45)=0, INT(Spannweiten!AC39)&lt;=5), Mittelwerte!AC39, "")</f>
        <v>1.6666666666666667</v>
      </c>
      <c r="AD39" s="24">
        <f>IF(AND(INT(Vorzeichenprüfung!AD45)=0, INT(Spannweiten!AD39)&lt;=5), Mittelwerte!AD39, "")</f>
        <v>0</v>
      </c>
      <c r="AE39" s="131"/>
      <c r="AF39" s="130"/>
      <c r="AG39" s="130"/>
      <c r="AI39" s="133"/>
      <c r="AJ39" s="133"/>
      <c r="AK39" s="133"/>
      <c r="AL39" s="133"/>
      <c r="AM39" s="133"/>
      <c r="AO39" s="127" t="s">
        <v>184</v>
      </c>
      <c r="AP39" s="49" t="s">
        <v>185</v>
      </c>
      <c r="AQ39" s="50">
        <v>10</v>
      </c>
    </row>
    <row r="40" spans="1:46" ht="15.75" customHeight="1" x14ac:dyDescent="0.2">
      <c r="A40" s="128"/>
      <c r="B40" s="128"/>
      <c r="C40" s="7" t="s">
        <v>134</v>
      </c>
      <c r="D40" s="8" t="s">
        <v>103</v>
      </c>
      <c r="E40" s="26">
        <v>6</v>
      </c>
      <c r="F40" s="24">
        <f>IF(AND(INT(Vorzeichenprüfung!F46)=0, INT(Spannweiten!F40)&lt;=5), Mittelwerte!F40, "")</f>
        <v>1</v>
      </c>
      <c r="G40" s="26">
        <v>6</v>
      </c>
      <c r="H40" s="26">
        <v>-4</v>
      </c>
      <c r="I40" s="26">
        <v>7</v>
      </c>
      <c r="J40" s="26">
        <v>6</v>
      </c>
      <c r="K40" s="26">
        <v>5</v>
      </c>
      <c r="L40" s="24">
        <f>IF(AND(INT(Vorzeichenprüfung!L46)=0, INT(Spannweiten!L40)&lt;=5), Mittelwerte!L40, "")</f>
        <v>0</v>
      </c>
      <c r="M40" s="26">
        <v>6</v>
      </c>
      <c r="N40" s="24">
        <f>IF(AND(INT(Vorzeichenprüfung!N46)=0, INT(Spannweiten!N40)&lt;=5), Mittelwerte!N40, "")</f>
        <v>-1</v>
      </c>
      <c r="O40" s="24">
        <f>IF(AND(INT(Vorzeichenprüfung!O46)=0, INT(Spannweiten!O40)&lt;=5), Mittelwerte!O40, "")</f>
        <v>3.3333333333333335</v>
      </c>
      <c r="P40" s="24">
        <f>IF(AND(INT(Vorzeichenprüfung!P46)=0, INT(Spannweiten!P40)&lt;=5), Mittelwerte!P40, "")</f>
        <v>0</v>
      </c>
      <c r="Q40" s="24">
        <f>IF(AND(INT(Vorzeichenprüfung!Q46)=0, INT(Spannweiten!Q40)&lt;=5), Mittelwerte!Q40, "")</f>
        <v>2</v>
      </c>
      <c r="R40" s="24">
        <f>IF(AND(INT(Vorzeichenprüfung!R46)=0, INT(Spannweiten!R40)&lt;=5), Mittelwerte!R40, "")</f>
        <v>0</v>
      </c>
      <c r="S40" s="24">
        <f>IF(AND(INT(Vorzeichenprüfung!S46)=0, INT(Spannweiten!S40)&lt;=5), Mittelwerte!S40, "")</f>
        <v>2.6666666666666665</v>
      </c>
      <c r="T40" s="24">
        <f>IF(AND(INT(Vorzeichenprüfung!T46)=0, INT(Spannweiten!T40)&lt;=5), Mittelwerte!T40, "")</f>
        <v>0</v>
      </c>
      <c r="U40" s="24">
        <f>IF(AND(INT(Vorzeichenprüfung!U46)=0, INT(Spannweiten!U40)&lt;=5), Mittelwerte!U40, "")</f>
        <v>2</v>
      </c>
      <c r="V40" s="25">
        <f>IF(AND(Vorzeichenprüfung!V46="WAHR", INT(Spannweiten!V40)&lt;=5), Mittelwerte!V40, "")</f>
        <v>3</v>
      </c>
      <c r="W40" s="24">
        <f>IF(AND(INT(Vorzeichenprüfung!W46)=0, INT(Spannweiten!W40)&lt;=5), Mittelwerte!W40, "")</f>
        <v>0</v>
      </c>
      <c r="X40" s="24">
        <f>IF(AND(INT(Vorzeichenprüfung!X46)=0, INT(Spannweiten!X40)&lt;=5), Mittelwerte!X40, "")</f>
        <v>0</v>
      </c>
      <c r="Y40" s="24">
        <f>IF(AND(INT(Vorzeichenprüfung!Y46)=0, INT(Spannweiten!Y40)&lt;=5), Mittelwerte!Y40, "")</f>
        <v>1</v>
      </c>
      <c r="Z40" s="24">
        <f>IF(AND(INT(Vorzeichenprüfung!Z46)=0, INT(Spannweiten!Z40)&lt;=5), Mittelwerte!Z40, "")</f>
        <v>5</v>
      </c>
      <c r="AA40" s="24">
        <f>IF(AND(INT(Vorzeichenprüfung!AA46)=0, INT(Spannweiten!AA40)&lt;=5), Mittelwerte!AA40, "")</f>
        <v>1</v>
      </c>
      <c r="AB40" s="25">
        <f>IF(AND(Vorzeichenprüfung!AB46="WAHR", INT(Spannweiten!AB40)&lt;=5), Mittelwerte!AB40, "")</f>
        <v>1.6666666666666667</v>
      </c>
      <c r="AC40" s="24">
        <f>IF(AND(INT(Vorzeichenprüfung!AC46)=0, INT(Spannweiten!AC40)&lt;=5), Mittelwerte!AC40, "")</f>
        <v>3</v>
      </c>
      <c r="AD40" s="86">
        <v>5</v>
      </c>
      <c r="AE40" s="131"/>
      <c r="AF40" s="130"/>
      <c r="AG40" s="130"/>
      <c r="AI40" s="133"/>
      <c r="AJ40" s="133"/>
      <c r="AK40" s="133"/>
      <c r="AL40" s="133"/>
      <c r="AM40" s="133"/>
      <c r="AO40" s="127"/>
      <c r="AP40" s="49" t="s">
        <v>186</v>
      </c>
      <c r="AQ40" s="50">
        <v>9</v>
      </c>
    </row>
    <row r="41" spans="1:46" ht="15.75" customHeight="1" x14ac:dyDescent="0.2">
      <c r="A41" s="128"/>
      <c r="B41" s="128"/>
      <c r="C41" s="7" t="s">
        <v>135</v>
      </c>
      <c r="D41" s="8" t="s">
        <v>104</v>
      </c>
      <c r="E41" s="26">
        <v>3</v>
      </c>
      <c r="F41" s="24">
        <f>IF(AND(INT(Vorzeichenprüfung!F47)=0, INT(Spannweiten!F41)&lt;=5), Mittelwerte!F41, "")</f>
        <v>0</v>
      </c>
      <c r="G41" s="86">
        <v>-4</v>
      </c>
      <c r="H41" s="26">
        <v>0</v>
      </c>
      <c r="I41" s="25">
        <f>IF(AND(Vorzeichenprüfung!I47="WAHR", INT(Spannweiten!I41)&lt;=5), Mittelwerte!I41, "")</f>
        <v>-1.6666666666666667</v>
      </c>
      <c r="J41" s="24">
        <f>IF(AND(INT(Vorzeichenprüfung!J47)=0, INT(Spannweiten!J41)&lt;=5), Mittelwerte!J41, "")</f>
        <v>0</v>
      </c>
      <c r="K41" s="26">
        <v>0</v>
      </c>
      <c r="L41" s="24">
        <f>IF(AND(INT(Vorzeichenprüfung!L47)=0, INT(Spannweiten!L41)&lt;=5), Mittelwerte!L41, "")</f>
        <v>0</v>
      </c>
      <c r="M41" s="26">
        <v>-1</v>
      </c>
      <c r="N41" s="24">
        <f>IF(AND(INT(Vorzeichenprüfung!N47)=0, INT(Spannweiten!N41)&lt;=5), Mittelwerte!N41, "")</f>
        <v>0</v>
      </c>
      <c r="O41" s="24">
        <f>IF(AND(INT(Vorzeichenprüfung!O47)=0, INT(Spannweiten!O41)&lt;=5), Mittelwerte!O41, "")</f>
        <v>-0.66666666666666663</v>
      </c>
      <c r="P41" s="24">
        <f>IF(AND(INT(Vorzeichenprüfung!P47)=0, INT(Spannweiten!P41)&lt;=5), Mittelwerte!P41, "")</f>
        <v>0</v>
      </c>
      <c r="Q41" s="24">
        <f>IF(AND(INT(Vorzeichenprüfung!Q47)=0, INT(Spannweiten!Q41)&lt;=5), Mittelwerte!Q41, "")</f>
        <v>0</v>
      </c>
      <c r="R41" s="24">
        <f>IF(AND(INT(Vorzeichenprüfung!R47)=0, INT(Spannweiten!R41)&lt;=5), Mittelwerte!R41, "")</f>
        <v>0</v>
      </c>
      <c r="S41" s="24">
        <f>IF(AND(INT(Vorzeichenprüfung!S47)=0, INT(Spannweiten!S41)&lt;=5), Mittelwerte!S41, "")</f>
        <v>0</v>
      </c>
      <c r="T41" s="24">
        <f>IF(AND(INT(Vorzeichenprüfung!T47)=0, INT(Spannweiten!T41)&lt;=5), Mittelwerte!T41, "")</f>
        <v>0</v>
      </c>
      <c r="U41" s="26">
        <v>0</v>
      </c>
      <c r="V41" s="26">
        <v>5</v>
      </c>
      <c r="W41" s="26">
        <v>4</v>
      </c>
      <c r="X41" s="86">
        <v>-2</v>
      </c>
      <c r="Y41" s="25">
        <f>IF(AND(Vorzeichenprüfung!Y47="WAHR", INT(Spannweiten!Y41)&lt;=5), Mittelwerte!Y41, "")</f>
        <v>0.66666666666666663</v>
      </c>
      <c r="Z41" s="25">
        <f>IF(AND(Vorzeichenprüfung!Z47="WAHR", INT(Spannweiten!Z41)&lt;=5), Mittelwerte!Z41, "")</f>
        <v>1</v>
      </c>
      <c r="AA41" s="25">
        <f>IF(AND(Vorzeichenprüfung!AA47="WAHR", INT(Spannweiten!AA41)&lt;=5), Mittelwerte!AA41, "")</f>
        <v>1</v>
      </c>
      <c r="AB41" s="26">
        <v>2</v>
      </c>
      <c r="AC41" s="25">
        <f>IF(AND(Vorzeichenprüfung!AC47="WAHR", INT(Spannweiten!AC41)&lt;=5), Mittelwerte!AC41, "")</f>
        <v>0.33333333333333331</v>
      </c>
      <c r="AD41" s="26">
        <v>0</v>
      </c>
      <c r="AE41" s="131"/>
      <c r="AF41" s="130"/>
      <c r="AG41" s="130"/>
      <c r="AI41" s="133"/>
      <c r="AJ41" s="133"/>
      <c r="AK41" s="133"/>
      <c r="AL41" s="133"/>
      <c r="AM41" s="133"/>
      <c r="AO41" s="127"/>
      <c r="AP41" s="49" t="s">
        <v>187</v>
      </c>
      <c r="AQ41" s="50">
        <v>8</v>
      </c>
    </row>
    <row r="42" spans="1:46" ht="15.75" customHeight="1" x14ac:dyDescent="0.2">
      <c r="A42" s="128"/>
      <c r="B42" s="128" t="s">
        <v>165</v>
      </c>
      <c r="C42" s="7" t="s">
        <v>136</v>
      </c>
      <c r="D42" s="8" t="s">
        <v>105</v>
      </c>
      <c r="E42" s="24">
        <f>IF(AND(INT(Vorzeichenprüfung!E48)=0, INT(Spannweiten!E42)&lt;=5), Mittelwerte!E42, "")</f>
        <v>0</v>
      </c>
      <c r="F42" s="24">
        <f>IF(AND(INT(Vorzeichenprüfung!F48)=0, INT(Spannweiten!F42)&lt;=5), Mittelwerte!F42, "")</f>
        <v>0</v>
      </c>
      <c r="G42" s="24">
        <f>IF(AND(INT(Vorzeichenprüfung!G48)=0, INT(Spannweiten!G42)&lt;=5), Mittelwerte!G42, "")</f>
        <v>0</v>
      </c>
      <c r="H42" s="24">
        <f>IF(AND(INT(Vorzeichenprüfung!H48)=0, INT(Spannweiten!H42)&lt;=5), Mittelwerte!H42, "")</f>
        <v>2</v>
      </c>
      <c r="I42" s="24">
        <f>IF(AND(INT(Vorzeichenprüfung!I48)=0, INT(Spannweiten!I42)&lt;=5), Mittelwerte!I42, "")</f>
        <v>1.6666666666666667</v>
      </c>
      <c r="J42" s="24">
        <f>IF(AND(INT(Vorzeichenprüfung!J48)=0, INT(Spannweiten!J42)&lt;=5), Mittelwerte!J42, "")</f>
        <v>-0.66666666666666663</v>
      </c>
      <c r="K42" s="24">
        <f>IF(AND(INT(Vorzeichenprüfung!K48)=0, INT(Spannweiten!K42)&lt;=5), Mittelwerte!K42, "")</f>
        <v>0</v>
      </c>
      <c r="L42" s="24">
        <f>IF(AND(INT(Vorzeichenprüfung!L48)=0, INT(Spannweiten!L42)&lt;=5), Mittelwerte!L42, "")</f>
        <v>0</v>
      </c>
      <c r="M42" s="24">
        <f>IF(AND(INT(Vorzeichenprüfung!M48)=0, INT(Spannweiten!M42)&lt;=5), Mittelwerte!M42, "")</f>
        <v>0</v>
      </c>
      <c r="N42" s="24">
        <f>IF(AND(INT(Vorzeichenprüfung!N48)=0, INT(Spannweiten!N42)&lt;=5), Mittelwerte!N42, "")</f>
        <v>0</v>
      </c>
      <c r="O42" s="24">
        <f>IF(AND(INT(Vorzeichenprüfung!O48)=0, INT(Spannweiten!O42)&lt;=5), Mittelwerte!O42, "")</f>
        <v>0</v>
      </c>
      <c r="P42" s="24">
        <f>IF(AND(INT(Vorzeichenprüfung!P48)=0, INT(Spannweiten!P42)&lt;=5), Mittelwerte!P42, "")</f>
        <v>0</v>
      </c>
      <c r="Q42" s="24">
        <f>IF(AND(INT(Vorzeichenprüfung!Q48)=0, INT(Spannweiten!Q42)&lt;=5), Mittelwerte!Q42, "")</f>
        <v>0</v>
      </c>
      <c r="R42" s="84">
        <f>IF(AND(INT(Vorzeichenprüfung!R48)=0, INT(Spannweiten!R42)&lt;=5), Mittelwerte!R42, "")</f>
        <v>0</v>
      </c>
      <c r="S42" s="24">
        <f>IF(AND(INT(Vorzeichenprüfung!S48)=0, INT(Spannweiten!S42)&lt;=5), Mittelwerte!S42, "")</f>
        <v>-0.66666666666666663</v>
      </c>
      <c r="T42" s="24">
        <f>IF(AND(INT(Vorzeichenprüfung!T48)=0, INT(Spannweiten!T42)&lt;=5), Mittelwerte!T42, "")</f>
        <v>0</v>
      </c>
      <c r="U42" s="24">
        <f>IF(AND(INT(Vorzeichenprüfung!U48)=0, INT(Spannweiten!U42)&lt;=5), Mittelwerte!U42, "")</f>
        <v>0</v>
      </c>
      <c r="V42" s="24">
        <f>IF(AND(INT(Vorzeichenprüfung!V48)=0, INT(Spannweiten!V42)&lt;=5), Mittelwerte!V42, "")</f>
        <v>0</v>
      </c>
      <c r="W42" s="24">
        <f>IF(AND(INT(Vorzeichenprüfung!W48)=0, INT(Spannweiten!W42)&lt;=5), Mittelwerte!W42, "")</f>
        <v>0</v>
      </c>
      <c r="X42" s="26">
        <v>3</v>
      </c>
      <c r="Y42" s="24">
        <f>IF(AND(INT(Vorzeichenprüfung!Y48)=0, INT(Spannweiten!Y42)&lt;=5), Mittelwerte!Y42, "")</f>
        <v>-0.66666666666666663</v>
      </c>
      <c r="Z42" s="24">
        <f>IF(AND(INT(Vorzeichenprüfung!Z48)=0, INT(Spannweiten!Z42)&lt;=5), Mittelwerte!Z42, "")</f>
        <v>0</v>
      </c>
      <c r="AA42" s="24">
        <f>IF(AND(INT(Vorzeichenprüfung!AA48)=0, INT(Spannweiten!AA42)&lt;=5), Mittelwerte!AA42, "")</f>
        <v>-0.66666666666666663</v>
      </c>
      <c r="AB42" s="24">
        <f>IF(AND(INT(Vorzeichenprüfung!AB48)=0, INT(Spannweiten!AB42)&lt;=5), Mittelwerte!AB42, "")</f>
        <v>0</v>
      </c>
      <c r="AC42" s="24">
        <f>IF(AND(INT(Vorzeichenprüfung!AC48)=0, INT(Spannweiten!AC42)&lt;=5), Mittelwerte!AC42, "")</f>
        <v>0</v>
      </c>
      <c r="AD42" s="24">
        <f>IF(AND(INT(Vorzeichenprüfung!AD48)=0, INT(Spannweiten!AD42)&lt;=5), Mittelwerte!AD42, "")</f>
        <v>0</v>
      </c>
      <c r="AE42" s="131"/>
      <c r="AF42" s="130"/>
      <c r="AG42" s="130"/>
      <c r="AI42" s="133"/>
      <c r="AJ42" s="133"/>
      <c r="AK42" s="133"/>
      <c r="AL42" s="133"/>
      <c r="AM42" s="133"/>
      <c r="AO42" s="127"/>
      <c r="AP42" s="49" t="s">
        <v>188</v>
      </c>
      <c r="AQ42" s="50">
        <v>7</v>
      </c>
    </row>
    <row r="43" spans="1:46" ht="15.75" customHeight="1" x14ac:dyDescent="0.2">
      <c r="A43" s="128"/>
      <c r="B43" s="128"/>
      <c r="C43" s="7" t="s">
        <v>137</v>
      </c>
      <c r="D43" s="8" t="s">
        <v>106</v>
      </c>
      <c r="E43" s="24">
        <f>IF(AND(INT(Vorzeichenprüfung!E49)=0, INT(Spannweiten!E43)&lt;=5), Mittelwerte!E43, "")</f>
        <v>0</v>
      </c>
      <c r="F43" s="24">
        <f>IF(AND(INT(Vorzeichenprüfung!F49)=0, INT(Spannweiten!F43)&lt;=5), Mittelwerte!F43, "")</f>
        <v>0</v>
      </c>
      <c r="G43" s="24">
        <f>IF(AND(INT(Vorzeichenprüfung!G49)=0, INT(Spannweiten!G43)&lt;=5), Mittelwerte!G43, "")</f>
        <v>0</v>
      </c>
      <c r="H43" s="26">
        <v>-2</v>
      </c>
      <c r="I43" s="24">
        <f>IF(AND(INT(Vorzeichenprüfung!I49)=0, INT(Spannweiten!I43)&lt;=5), Mittelwerte!I43, "")</f>
        <v>-1.3333333333333333</v>
      </c>
      <c r="J43" s="26">
        <v>-5</v>
      </c>
      <c r="K43" s="24">
        <f>IF(AND(INT(Vorzeichenprüfung!K49)=0, INT(Spannweiten!K43)&lt;=5), Mittelwerte!K43, "")</f>
        <v>-0.66666666666666663</v>
      </c>
      <c r="L43" s="24">
        <f>IF(AND(INT(Vorzeichenprüfung!L49)=0, INT(Spannweiten!L43)&lt;=5), Mittelwerte!L43, "")</f>
        <v>0</v>
      </c>
      <c r="M43" s="24">
        <f>IF(AND(INT(Vorzeichenprüfung!M49)=0, INT(Spannweiten!M43)&lt;=5), Mittelwerte!M43, "")</f>
        <v>0</v>
      </c>
      <c r="N43" s="24">
        <f>IF(AND(INT(Vorzeichenprüfung!N49)=0, INT(Spannweiten!N43)&lt;=5), Mittelwerte!N43, "")</f>
        <v>0</v>
      </c>
      <c r="O43" s="24">
        <f>IF(AND(INT(Vorzeichenprüfung!O49)=0, INT(Spannweiten!O43)&lt;=5), Mittelwerte!O43, "")</f>
        <v>-0.66666666666666663</v>
      </c>
      <c r="P43" s="24">
        <f>IF(AND(INT(Vorzeichenprüfung!P49)=0, INT(Spannweiten!P43)&lt;=5), Mittelwerte!P43, "")</f>
        <v>0</v>
      </c>
      <c r="Q43" s="24">
        <f>IF(AND(INT(Vorzeichenprüfung!Q49)=0, INT(Spannweiten!Q43)&lt;=5), Mittelwerte!Q43, "")</f>
        <v>0</v>
      </c>
      <c r="R43" s="24">
        <f>IF(AND(INT(Vorzeichenprüfung!R49)=0, INT(Spannweiten!R43)&lt;=5), Mittelwerte!R43, "")</f>
        <v>0</v>
      </c>
      <c r="S43" s="24">
        <f>IF(AND(INT(Vorzeichenprüfung!S49)=0, INT(Spannweiten!S43)&lt;=5), Mittelwerte!S43, "")</f>
        <v>-1.6666666666666667</v>
      </c>
      <c r="T43" s="24">
        <f>IF(AND(INT(Vorzeichenprüfung!T49)=0, INT(Spannweiten!T43)&lt;=5), Mittelwerte!T43, "")</f>
        <v>0</v>
      </c>
      <c r="U43" s="86">
        <v>-8</v>
      </c>
      <c r="V43" s="24">
        <f>IF(AND(INT(Vorzeichenprüfung!V49)=0, INT(Spannweiten!V43)&lt;=5), Mittelwerte!V43, "")</f>
        <v>0</v>
      </c>
      <c r="W43" s="24">
        <f>IF(AND(INT(Vorzeichenprüfung!W49)=0, INT(Spannweiten!W43)&lt;=5), Mittelwerte!W43, "")</f>
        <v>0</v>
      </c>
      <c r="X43" s="86">
        <v>-6</v>
      </c>
      <c r="Y43" s="24">
        <f>IF(AND(INT(Vorzeichenprüfung!Y49)=0, INT(Spannweiten!Y43)&lt;=5), Mittelwerte!Y43, "")</f>
        <v>-1.6666666666666667</v>
      </c>
      <c r="Z43" s="24">
        <f>IF(AND(INT(Vorzeichenprüfung!Z49)=0, INT(Spannweiten!Z43)&lt;=5), Mittelwerte!Z43, "")</f>
        <v>-1</v>
      </c>
      <c r="AA43" s="86">
        <v>-4</v>
      </c>
      <c r="AB43" s="26">
        <v>-5</v>
      </c>
      <c r="AC43" s="84">
        <v>-9</v>
      </c>
      <c r="AD43" s="24">
        <f>IF(AND(INT(Vorzeichenprüfung!AD49)=0, INT(Spannweiten!AD43)&lt;=5), Mittelwerte!AD43, "")</f>
        <v>0</v>
      </c>
      <c r="AE43" s="131"/>
      <c r="AF43" s="130"/>
      <c r="AG43" s="130"/>
      <c r="AI43" s="133"/>
      <c r="AJ43" s="133"/>
      <c r="AK43" s="133"/>
      <c r="AL43" s="133"/>
      <c r="AM43" s="133"/>
      <c r="AO43" s="127"/>
      <c r="AP43" s="49" t="s">
        <v>189</v>
      </c>
      <c r="AQ43" s="50">
        <v>6</v>
      </c>
    </row>
    <row r="44" spans="1:46" ht="15.75" customHeight="1" x14ac:dyDescent="0.2">
      <c r="A44" s="128"/>
      <c r="B44" s="128" t="s">
        <v>164</v>
      </c>
      <c r="C44" s="7" t="s">
        <v>138</v>
      </c>
      <c r="D44" s="8" t="s">
        <v>107</v>
      </c>
      <c r="E44" s="24">
        <f>IF(AND(INT(Vorzeichenprüfung!E50)=0, INT(Spannweiten!E44)&lt;=5), Mittelwerte!E44, "")</f>
        <v>0</v>
      </c>
      <c r="F44" s="24">
        <f>IF(AND(INT(Vorzeichenprüfung!F50)=0, INT(Spannweiten!F44)&lt;=5), Mittelwerte!F44, "")</f>
        <v>0</v>
      </c>
      <c r="G44" s="26">
        <v>0</v>
      </c>
      <c r="H44" s="26">
        <v>0</v>
      </c>
      <c r="I44" s="26">
        <v>0</v>
      </c>
      <c r="J44" s="24">
        <f>IF(AND(INT(Vorzeichenprüfung!J50)=0, INT(Spannweiten!J44)&lt;=5), Mittelwerte!J44, "")</f>
        <v>1.6666666666666667</v>
      </c>
      <c r="K44" s="26">
        <v>0</v>
      </c>
      <c r="L44" s="24">
        <f>IF(AND(INT(Vorzeichenprüfung!L50)=0, INT(Spannweiten!L44)&lt;=5), Mittelwerte!L44, "")</f>
        <v>0</v>
      </c>
      <c r="M44" s="24">
        <f>IF(AND(INT(Vorzeichenprüfung!M50)=0, INT(Spannweiten!M44)&lt;=5), Mittelwerte!M44, "")</f>
        <v>1.6666666666666667</v>
      </c>
      <c r="N44" s="24">
        <f>IF(AND(INT(Vorzeichenprüfung!N50)=0, INT(Spannweiten!N44)&lt;=5), Mittelwerte!N44, "")</f>
        <v>0</v>
      </c>
      <c r="O44" s="24">
        <f>IF(AND(INT(Vorzeichenprüfung!O50)=0, INT(Spannweiten!O44)&lt;=5), Mittelwerte!O44, "")</f>
        <v>0.66666666666666663</v>
      </c>
      <c r="P44" s="24">
        <f>IF(AND(INT(Vorzeichenprüfung!P50)=0, INT(Spannweiten!P44)&lt;=5), Mittelwerte!P44, "")</f>
        <v>0</v>
      </c>
      <c r="Q44" s="24">
        <f>IF(AND(INT(Vorzeichenprüfung!Q50)=0, INT(Spannweiten!Q44)&lt;=5), Mittelwerte!Q44, "")</f>
        <v>0</v>
      </c>
      <c r="R44" s="24">
        <f>IF(AND(INT(Vorzeichenprüfung!R50)=0, INT(Spannweiten!R44)&lt;=5), Mittelwerte!R44, "")</f>
        <v>0</v>
      </c>
      <c r="S44" s="24">
        <f>IF(AND(INT(Vorzeichenprüfung!S50)=0, INT(Spannweiten!S44)&lt;=5), Mittelwerte!S44, "")</f>
        <v>3</v>
      </c>
      <c r="T44" s="24">
        <f>IF(AND(INT(Vorzeichenprüfung!T50)=0, INT(Spannweiten!T44)&lt;=5), Mittelwerte!T44, "")</f>
        <v>1.3333333333333333</v>
      </c>
      <c r="U44" s="24">
        <f>IF(AND(INT(Vorzeichenprüfung!U50)=0, INT(Spannweiten!U44)&lt;=5), Mittelwerte!U44, "")</f>
        <v>0</v>
      </c>
      <c r="V44" s="25">
        <f>IF(AND(Vorzeichenprüfung!V50="WAHR", INT(Spannweiten!V44)&lt;=5), Mittelwerte!V44, "")</f>
        <v>1</v>
      </c>
      <c r="W44" s="24">
        <f>IF(AND(INT(Vorzeichenprüfung!W50)=0, INT(Spannweiten!W44)&lt;=5), Mittelwerte!W44, "")</f>
        <v>0</v>
      </c>
      <c r="X44" s="24">
        <f>IF(AND(INT(Vorzeichenprüfung!X50)=0, INT(Spannweiten!X44)&lt;=5), Mittelwerte!X44, "")</f>
        <v>1.6666666666666667</v>
      </c>
      <c r="Y44" s="24">
        <f>IF(AND(INT(Vorzeichenprüfung!Y50)=0, INT(Spannweiten!Y44)&lt;=5), Mittelwerte!Y44, "")</f>
        <v>1</v>
      </c>
      <c r="Z44" s="24">
        <f>IF(AND(INT(Vorzeichenprüfung!Z50)=0, INT(Spannweiten!Z44)&lt;=5), Mittelwerte!Z44, "")</f>
        <v>0.66666666666666663</v>
      </c>
      <c r="AA44" s="24">
        <f>IF(AND(INT(Vorzeichenprüfung!AA50)=0, INT(Spannweiten!AA44)&lt;=5), Mittelwerte!AA44, "")</f>
        <v>2.3333333333333335</v>
      </c>
      <c r="AB44" s="24">
        <f>IF(AND(INT(Vorzeichenprüfung!AB50)=0, INT(Spannweiten!AB44)&lt;=5), Mittelwerte!AB44, "")</f>
        <v>0.66666666666666663</v>
      </c>
      <c r="AC44" s="24">
        <f>IF(AND(INT(Vorzeichenprüfung!AC50)=0, INT(Spannweiten!AC44)&lt;=5), Mittelwerte!AC44, "")</f>
        <v>-0.66666666666666663</v>
      </c>
      <c r="AD44" s="24">
        <f>IF(AND(INT(Vorzeichenprüfung!AD50)=0, INT(Spannweiten!AD44)&lt;=5), Mittelwerte!AD44, "")</f>
        <v>0</v>
      </c>
      <c r="AE44" s="131"/>
      <c r="AF44" s="130"/>
      <c r="AG44" s="130"/>
      <c r="AI44" s="133"/>
      <c r="AJ44" s="133"/>
      <c r="AK44" s="133"/>
      <c r="AL44" s="133"/>
      <c r="AM44" s="133"/>
      <c r="AO44" s="127"/>
      <c r="AP44" s="49" t="s">
        <v>190</v>
      </c>
      <c r="AQ44" s="50">
        <v>5</v>
      </c>
    </row>
    <row r="45" spans="1:46" ht="15.75" customHeight="1" x14ac:dyDescent="0.2">
      <c r="A45" s="128"/>
      <c r="B45" s="128"/>
      <c r="C45" s="7" t="s">
        <v>139</v>
      </c>
      <c r="D45" s="8" t="s">
        <v>108</v>
      </c>
      <c r="E45" s="24">
        <f>IF(AND(INT(Vorzeichenprüfung!E51)=0, INT(Spannweiten!E45)&lt;=5), Mittelwerte!E45, "")</f>
        <v>0</v>
      </c>
      <c r="F45" s="24">
        <f>IF(AND(INT(Vorzeichenprüfung!F51)=0, INT(Spannweiten!F45)&lt;=5), Mittelwerte!F45, "")</f>
        <v>0</v>
      </c>
      <c r="G45" s="26">
        <v>3</v>
      </c>
      <c r="H45" s="24">
        <f>IF(AND(INT(Vorzeichenprüfung!H51)=0, INT(Spannweiten!H45)&lt;=5), Mittelwerte!H45, "")</f>
        <v>0.66666666666666663</v>
      </c>
      <c r="I45" s="26">
        <v>-4</v>
      </c>
      <c r="J45" s="24">
        <f>IF(AND(INT(Vorzeichenprüfung!J51)=0, INT(Spannweiten!J45)&lt;=5), Mittelwerte!J45, "")</f>
        <v>-1.6666666666666667</v>
      </c>
      <c r="K45" s="24">
        <f>IF(AND(INT(Vorzeichenprüfung!K51)=0, INT(Spannweiten!K45)&lt;=5), Mittelwerte!K45, "")</f>
        <v>-1.6666666666666667</v>
      </c>
      <c r="L45" s="24">
        <f>IF(AND(INT(Vorzeichenprüfung!L51)=0, INT(Spannweiten!L45)&lt;=5), Mittelwerte!L45, "")</f>
        <v>0</v>
      </c>
      <c r="M45" s="26">
        <v>-5</v>
      </c>
      <c r="N45" s="24">
        <f>IF(AND(INT(Vorzeichenprüfung!N51)=0, INT(Spannweiten!N45)&lt;=5), Mittelwerte!N45, "")</f>
        <v>0</v>
      </c>
      <c r="O45" s="24">
        <f>IF(AND(INT(Vorzeichenprüfung!O51)=0, INT(Spannweiten!O45)&lt;=5), Mittelwerte!O45, "")</f>
        <v>-0.66666666666666663</v>
      </c>
      <c r="P45" s="24">
        <f>IF(AND(INT(Vorzeichenprüfung!P51)=0, INT(Spannweiten!P45)&lt;=5), Mittelwerte!P45, "")</f>
        <v>0</v>
      </c>
      <c r="Q45" s="24">
        <f>IF(AND(INT(Vorzeichenprüfung!Q51)=0, INT(Spannweiten!Q45)&lt;=5), Mittelwerte!Q45, "")</f>
        <v>2.3333333333333335</v>
      </c>
      <c r="R45" s="24">
        <f>IF(AND(INT(Vorzeichenprüfung!R51)=0, INT(Spannweiten!R45)&lt;=5), Mittelwerte!R45, "")</f>
        <v>0</v>
      </c>
      <c r="S45" s="24">
        <f>IF(AND(INT(Vorzeichenprüfung!S51)=0, INT(Spannweiten!S45)&lt;=5), Mittelwerte!S45, "")</f>
        <v>1.3333333333333333</v>
      </c>
      <c r="T45" s="24">
        <f>IF(AND(INT(Vorzeichenprüfung!T51)=0, INT(Spannweiten!T45)&lt;=5), Mittelwerte!T45, "")</f>
        <v>-1</v>
      </c>
      <c r="U45" s="24">
        <f>IF(AND(INT(Vorzeichenprüfung!U51)=0, INT(Spannweiten!U45)&lt;=5), Mittelwerte!U45, "")</f>
        <v>0</v>
      </c>
      <c r="V45" s="26">
        <v>-3</v>
      </c>
      <c r="W45" s="24">
        <f>IF(AND(INT(Vorzeichenprüfung!W51)=0, INT(Spannweiten!W45)&lt;=5), Mittelwerte!W45, "")</f>
        <v>0</v>
      </c>
      <c r="X45" s="24">
        <f>IF(AND(INT(Vorzeichenprüfung!X51)=0, INT(Spannweiten!X45)&lt;=5), Mittelwerte!X45, "")</f>
        <v>1.6666666666666667</v>
      </c>
      <c r="Y45" s="24">
        <f>IF(AND(INT(Vorzeichenprüfung!Y51)=0, INT(Spannweiten!Y45)&lt;=5), Mittelwerte!Y45, "")</f>
        <v>-0.33333333333333331</v>
      </c>
      <c r="Z45" s="24">
        <f>IF(AND(INT(Vorzeichenprüfung!Z51)=0, INT(Spannweiten!Z45)&lt;=5), Mittelwerte!Z45, "")</f>
        <v>0</v>
      </c>
      <c r="AA45" s="24">
        <f>IF(AND(INT(Vorzeichenprüfung!AA51)=0, INT(Spannweiten!AA45)&lt;=5), Mittelwerte!AA45, "")</f>
        <v>-1.3333333333333333</v>
      </c>
      <c r="AB45" s="26">
        <v>-5</v>
      </c>
      <c r="AC45" s="26">
        <v>-4</v>
      </c>
      <c r="AD45" s="24">
        <f>IF(AND(INT(Vorzeichenprüfung!AD51)=0, INT(Spannweiten!AD45)&lt;=5), Mittelwerte!AD45, "")</f>
        <v>0</v>
      </c>
      <c r="AE45" s="5"/>
      <c r="AF45" s="5"/>
      <c r="AG45" s="5"/>
      <c r="AI45" s="133"/>
      <c r="AJ45" s="133"/>
      <c r="AK45" s="133"/>
      <c r="AL45" s="133"/>
      <c r="AM45" s="133"/>
      <c r="AO45" s="127"/>
      <c r="AP45" s="49" t="s">
        <v>191</v>
      </c>
      <c r="AQ45" s="50">
        <v>4</v>
      </c>
    </row>
    <row r="46" spans="1:46" ht="15.75" customHeight="1" x14ac:dyDescent="0.2">
      <c r="A46" s="128"/>
      <c r="B46" s="128"/>
      <c r="C46" s="7" t="s">
        <v>140</v>
      </c>
      <c r="D46" s="8" t="s">
        <v>109</v>
      </c>
      <c r="E46" s="24">
        <f>IF(AND(INT(Vorzeichenprüfung!E52)=0, INT(Spannweiten!E46)&lt;=5), Mittelwerte!E46, "")</f>
        <v>0</v>
      </c>
      <c r="F46" s="24">
        <f>IF(AND(INT(Vorzeichenprüfung!F52)=0, INT(Spannweiten!F46)&lt;=5), Mittelwerte!F46, "")</f>
        <v>1.6666666666666667</v>
      </c>
      <c r="G46" s="24">
        <f>IF(AND(INT(Vorzeichenprüfung!G52)=0, INT(Spannweiten!G46)&lt;=5), Mittelwerte!G46, "")</f>
        <v>-2.6666666666666665</v>
      </c>
      <c r="H46" s="26">
        <v>3</v>
      </c>
      <c r="I46" s="26">
        <v>4</v>
      </c>
      <c r="J46" s="26">
        <v>2</v>
      </c>
      <c r="K46" s="26">
        <v>3</v>
      </c>
      <c r="L46" s="24">
        <f>IF(AND(INT(Vorzeichenprüfung!L52)=0, INT(Spannweiten!L46)&lt;=5), Mittelwerte!L46, "")</f>
        <v>0</v>
      </c>
      <c r="M46" s="26">
        <v>5</v>
      </c>
      <c r="N46" s="24">
        <f>IF(AND(INT(Vorzeichenprüfung!N52)=0, INT(Spannweiten!N46)&lt;=5), Mittelwerte!N46, "")</f>
        <v>0</v>
      </c>
      <c r="O46" s="24">
        <f>IF(AND(INT(Vorzeichenprüfung!O52)=0, INT(Spannweiten!O46)&lt;=5), Mittelwerte!O46, "")</f>
        <v>1.6666666666666667</v>
      </c>
      <c r="P46" s="24">
        <f>IF(AND(INT(Vorzeichenprüfung!P52)=0, INT(Spannweiten!P46)&lt;=5), Mittelwerte!P46, "")</f>
        <v>0</v>
      </c>
      <c r="Q46" s="24">
        <f>IF(AND(INT(Vorzeichenprüfung!Q52)=0, INT(Spannweiten!Q46)&lt;=5), Mittelwerte!Q46, "")</f>
        <v>-1.3333333333333333</v>
      </c>
      <c r="R46" s="24">
        <f>IF(AND(INT(Vorzeichenprüfung!R52)=0, INT(Spannweiten!R46)&lt;=5), Mittelwerte!R46, "")</f>
        <v>0</v>
      </c>
      <c r="S46" s="26">
        <v>4</v>
      </c>
      <c r="T46" s="26">
        <v>5</v>
      </c>
      <c r="U46" s="24">
        <f>IF(AND(INT(Vorzeichenprüfung!U52)=0, INT(Spannweiten!U46)&lt;=5), Mittelwerte!U46, "")</f>
        <v>0</v>
      </c>
      <c r="V46" s="86">
        <v>5</v>
      </c>
      <c r="W46" s="24">
        <f>IF(AND(INT(Vorzeichenprüfung!W52)=0, INT(Spannweiten!W46)&lt;=5), Mittelwerte!W46, "")</f>
        <v>0</v>
      </c>
      <c r="X46" s="24">
        <f>IF(AND(INT(Vorzeichenprüfung!X52)=0, INT(Spannweiten!X46)&lt;=5), Mittelwerte!X46, "")</f>
        <v>1</v>
      </c>
      <c r="Y46" s="86">
        <v>4</v>
      </c>
      <c r="Z46" s="24">
        <f>IF(AND(INT(Vorzeichenprüfung!Z52)=0, INT(Spannweiten!Z46)&lt;=5), Mittelwerte!Z46, "")</f>
        <v>1</v>
      </c>
      <c r="AA46" s="24">
        <f>IF(AND(INT(Vorzeichenprüfung!AA52)=0, INT(Spannweiten!AA46)&lt;=5), Mittelwerte!AA46, "")</f>
        <v>2.6666666666666665</v>
      </c>
      <c r="AB46" s="25">
        <f>IF(AND(Vorzeichenprüfung!AB52="WAHR", INT(Spannweiten!AB46)&lt;=5), Mittelwerte!AB46, "")</f>
        <v>0.66666666666666663</v>
      </c>
      <c r="AC46" s="86">
        <v>4</v>
      </c>
      <c r="AD46" s="24">
        <f>IF(AND(INT(Vorzeichenprüfung!AD52)=0, INT(Spannweiten!AD46)&lt;=5), Mittelwerte!AD46, "")</f>
        <v>0.66666666666666663</v>
      </c>
      <c r="AE46" s="5"/>
      <c r="AF46" s="5"/>
      <c r="AG46" s="5"/>
      <c r="AI46" s="133"/>
      <c r="AJ46" s="133"/>
      <c r="AK46" s="133"/>
      <c r="AL46" s="133"/>
      <c r="AM46" s="133"/>
      <c r="AO46" s="127"/>
      <c r="AP46" s="49" t="s">
        <v>211</v>
      </c>
      <c r="AQ46" s="51">
        <v>3</v>
      </c>
    </row>
    <row r="47" spans="1:46" ht="15.75" customHeight="1" x14ac:dyDescent="0.2">
      <c r="A47" s="128"/>
      <c r="B47" s="128"/>
      <c r="C47" s="7" t="s">
        <v>141</v>
      </c>
      <c r="D47" s="8" t="s">
        <v>110</v>
      </c>
      <c r="E47" s="24">
        <f>IF(AND(INT(Vorzeichenprüfung!E53)=0, INT(Spannweiten!E47)&lt;=5), Mittelwerte!E47, "")</f>
        <v>0</v>
      </c>
      <c r="F47" s="24">
        <f>IF(AND(INT(Vorzeichenprüfung!F53)=0, INT(Spannweiten!F47)&lt;=5), Mittelwerte!F47, "")</f>
        <v>1</v>
      </c>
      <c r="G47" s="26">
        <v>-2</v>
      </c>
      <c r="H47" s="24">
        <f>IF(AND(INT(Vorzeichenprüfung!H53)=0, INT(Spannweiten!H47)&lt;=5), Mittelwerte!H47, "")</f>
        <v>0</v>
      </c>
      <c r="I47" s="26">
        <v>4</v>
      </c>
      <c r="J47" s="26">
        <v>5</v>
      </c>
      <c r="K47" s="26">
        <v>3</v>
      </c>
      <c r="L47" s="24">
        <f>IF(AND(INT(Vorzeichenprüfung!L53)=0, INT(Spannweiten!L47)&lt;=5), Mittelwerte!L47, "")</f>
        <v>0</v>
      </c>
      <c r="M47" s="26">
        <v>6</v>
      </c>
      <c r="N47" s="24">
        <f>IF(AND(INT(Vorzeichenprüfung!N53)=0, INT(Spannweiten!N47)&lt;=5), Mittelwerte!N47, "")</f>
        <v>0</v>
      </c>
      <c r="O47" s="26">
        <v>5</v>
      </c>
      <c r="P47" s="24">
        <f>IF(AND(INT(Vorzeichenprüfung!P53)=0, INT(Spannweiten!P47)&lt;=5), Mittelwerte!P47, "")</f>
        <v>0</v>
      </c>
      <c r="Q47" s="24">
        <f>IF(AND(INT(Vorzeichenprüfung!Q53)=0, INT(Spannweiten!Q47)&lt;=5), Mittelwerte!Q47, "")</f>
        <v>0</v>
      </c>
      <c r="R47" s="24">
        <f>IF(AND(INT(Vorzeichenprüfung!R53)=0, INT(Spannweiten!R47)&lt;=5), Mittelwerte!R47, "")</f>
        <v>0</v>
      </c>
      <c r="S47" s="24">
        <f>IF(AND(INT(Vorzeichenprüfung!S53)=0, INT(Spannweiten!S47)&lt;=5), Mittelwerte!S47, "")</f>
        <v>0</v>
      </c>
      <c r="T47" s="26">
        <v>4</v>
      </c>
      <c r="U47" s="24">
        <f>IF(AND(INT(Vorzeichenprüfung!U53)=0, INT(Spannweiten!U47)&lt;=5), Mittelwerte!U47, "")</f>
        <v>1.6666666666666667</v>
      </c>
      <c r="V47" s="26">
        <v>5</v>
      </c>
      <c r="W47" s="24">
        <f>IF(AND(INT(Vorzeichenprüfung!W53)=0, INT(Spannweiten!W47)&lt;=5), Mittelwerte!W47, "")</f>
        <v>0</v>
      </c>
      <c r="X47" s="24">
        <f>IF(AND(INT(Vorzeichenprüfung!X53)=0, INT(Spannweiten!X47)&lt;=5), Mittelwerte!X47, "")</f>
        <v>0</v>
      </c>
      <c r="Y47" s="24">
        <f>IF(AND(INT(Vorzeichenprüfung!Y53)=0, INT(Spannweiten!Y47)&lt;=5), Mittelwerte!Y47, "")</f>
        <v>0</v>
      </c>
      <c r="Z47" s="24">
        <f>IF(AND(INT(Vorzeichenprüfung!Z53)=0, INT(Spannweiten!Z47)&lt;=5), Mittelwerte!Z47, "")</f>
        <v>1.6666666666666667</v>
      </c>
      <c r="AA47" s="26">
        <v>2</v>
      </c>
      <c r="AB47" s="26">
        <v>4</v>
      </c>
      <c r="AC47" s="24">
        <f>IF(AND(INT(Vorzeichenprüfung!AC53)=0, INT(Spannweiten!AC47)&lt;=5), Mittelwerte!AC47, "")</f>
        <v>-0.66666666666666663</v>
      </c>
      <c r="AD47" s="24">
        <f>IF(AND(INT(Vorzeichenprüfung!AD53)=0, INT(Spannweiten!AD47)&lt;=5), Mittelwerte!AD47, "")</f>
        <v>0.66666666666666663</v>
      </c>
      <c r="AE47" s="5"/>
      <c r="AF47" s="5"/>
      <c r="AG47" s="5"/>
      <c r="AI47" s="133"/>
      <c r="AJ47" s="133"/>
      <c r="AK47" s="133"/>
      <c r="AL47" s="133"/>
      <c r="AM47" s="133"/>
      <c r="AO47" s="127"/>
      <c r="AP47" s="49" t="s">
        <v>192</v>
      </c>
      <c r="AQ47" s="50">
        <v>2</v>
      </c>
    </row>
    <row r="48" spans="1:46" ht="15.75" customHeight="1" x14ac:dyDescent="0.2">
      <c r="A48" s="128"/>
      <c r="B48" s="128" t="s">
        <v>163</v>
      </c>
      <c r="C48" s="7" t="s">
        <v>142</v>
      </c>
      <c r="D48" s="8" t="s">
        <v>111</v>
      </c>
      <c r="E48" s="26">
        <v>0</v>
      </c>
      <c r="F48" s="26">
        <v>0</v>
      </c>
      <c r="G48" s="24">
        <f>IF(AND(INT(Vorzeichenprüfung!G54)=0, INT(Spannweiten!G48)&lt;=5), Mittelwerte!G48, "")</f>
        <v>0</v>
      </c>
      <c r="H48" s="24">
        <f>IF(AND(INT(Vorzeichenprüfung!H54)=0, INT(Spannweiten!H48)&lt;=5), Mittelwerte!H48, "")</f>
        <v>0</v>
      </c>
      <c r="I48" s="24">
        <f>IF(AND(INT(Vorzeichenprüfung!I54)=0, INT(Spannweiten!I48)&lt;=5), Mittelwerte!I48, "")</f>
        <v>1.3333333333333333</v>
      </c>
      <c r="J48" s="24">
        <f>IF(AND(INT(Vorzeichenprüfung!J54)=0, INT(Spannweiten!J48)&lt;=5), Mittelwerte!J48, "")</f>
        <v>0</v>
      </c>
      <c r="K48" s="24">
        <f>IF(AND(INT(Vorzeichenprüfung!K54)=0, INT(Spannweiten!K48)&lt;=5), Mittelwerte!K48, "")</f>
        <v>0</v>
      </c>
      <c r="L48" s="26">
        <v>0</v>
      </c>
      <c r="M48" s="34">
        <v>0</v>
      </c>
      <c r="N48" s="24">
        <f>IF(AND(INT(Vorzeichenprüfung!N54)=0, INT(Spannweiten!N48)&lt;=5), Mittelwerte!N48, "")</f>
        <v>0</v>
      </c>
      <c r="O48" s="24">
        <f>IF(AND(INT(Vorzeichenprüfung!O54)=0, INT(Spannweiten!O48)&lt;=5), Mittelwerte!O48, "")</f>
        <v>2.6666666666666665</v>
      </c>
      <c r="P48" s="84">
        <f>IF(AND(INT(Vorzeichenprüfung!P54)=0, INT(Spannweiten!P48)&lt;=5), Mittelwerte!P48, "")</f>
        <v>0</v>
      </c>
      <c r="Q48" s="24">
        <f>IF(AND(INT(Vorzeichenprüfung!Q54)=0, INT(Spannweiten!Q48)&lt;=5), Mittelwerte!Q48, "")</f>
        <v>0</v>
      </c>
      <c r="R48" s="24">
        <f>IF(AND(INT(Vorzeichenprüfung!R54)=0, INT(Spannweiten!R48)&lt;=5), Mittelwerte!R48, "")</f>
        <v>0</v>
      </c>
      <c r="S48" s="26">
        <v>0</v>
      </c>
      <c r="T48" s="24">
        <f>IF(AND(INT(Vorzeichenprüfung!T54)=0, INT(Spannweiten!T48)&lt;=5), Mittelwerte!T48, "")</f>
        <v>0</v>
      </c>
      <c r="U48" s="25">
        <f>IF(AND(Vorzeichenprüfung!U54="WAHR", INT(Spannweiten!U48)&lt;=5), Mittelwerte!U48, "")</f>
        <v>1</v>
      </c>
      <c r="V48" s="24">
        <f>IF(AND(INT(Vorzeichenprüfung!V54)=0, INT(Spannweiten!V48)&lt;=5), Mittelwerte!V48, "")</f>
        <v>0</v>
      </c>
      <c r="W48" s="24">
        <f>IF(AND(INT(Vorzeichenprüfung!W54)=0, INT(Spannweiten!W48)&lt;=5), Mittelwerte!W48, "")</f>
        <v>0</v>
      </c>
      <c r="X48" s="24">
        <f>IF(AND(INT(Vorzeichenprüfung!X54)=0, INT(Spannweiten!X48)&lt;=5), Mittelwerte!X48, "")</f>
        <v>0</v>
      </c>
      <c r="Y48" s="24">
        <f>IF(AND(INT(Vorzeichenprüfung!Y54)=0, INT(Spannweiten!Y48)&lt;=5), Mittelwerte!Y48, "")</f>
        <v>0</v>
      </c>
      <c r="Z48" s="24">
        <f>IF(AND(INT(Vorzeichenprüfung!Z54)=0, INT(Spannweiten!Z48)&lt;=5), Mittelwerte!Z48, "")</f>
        <v>0</v>
      </c>
      <c r="AA48" s="24">
        <f>IF(AND(INT(Vorzeichenprüfung!AA54)=0, INT(Spannweiten!AA48)&lt;=5), Mittelwerte!AA48, "")</f>
        <v>0</v>
      </c>
      <c r="AB48" s="24">
        <f>IF(AND(INT(Vorzeichenprüfung!AB54)=0, INT(Spannweiten!AB48)&lt;=5), Mittelwerte!AB48, "")</f>
        <v>0</v>
      </c>
      <c r="AC48" s="24">
        <f>IF(AND(INT(Vorzeichenprüfung!AC54)=0, INT(Spannweiten!AC48)&lt;=5), Mittelwerte!AC48, "")</f>
        <v>0</v>
      </c>
      <c r="AD48" s="24">
        <f>IF(AND(INT(Vorzeichenprüfung!AD54)=0, INT(Spannweiten!AD48)&lt;=5), Mittelwerte!AD48, "")</f>
        <v>0</v>
      </c>
      <c r="AE48" s="5"/>
      <c r="AF48" s="5"/>
      <c r="AG48" s="5"/>
      <c r="AI48" s="133"/>
      <c r="AJ48" s="133"/>
      <c r="AK48" s="133"/>
      <c r="AL48" s="133"/>
      <c r="AM48" s="133"/>
      <c r="AO48" s="127"/>
      <c r="AP48" s="49" t="s">
        <v>193</v>
      </c>
      <c r="AQ48" s="50">
        <v>1</v>
      </c>
    </row>
    <row r="49" spans="1:43" ht="15.75" customHeight="1" x14ac:dyDescent="0.2">
      <c r="A49" s="128"/>
      <c r="B49" s="128"/>
      <c r="C49" s="7" t="s">
        <v>143</v>
      </c>
      <c r="D49" s="8" t="s">
        <v>112</v>
      </c>
      <c r="E49" s="24">
        <f>IF(AND(INT(Vorzeichenprüfung!E55)=0, INT(Spannweiten!E49)&lt;=5), Mittelwerte!E49, "")</f>
        <v>1.3333333333333333</v>
      </c>
      <c r="F49" s="26">
        <v>0</v>
      </c>
      <c r="G49" s="24">
        <f>IF(AND(INT(Vorzeichenprüfung!G55)=0, INT(Spannweiten!G49)&lt;=5), Mittelwerte!G49, "")</f>
        <v>0</v>
      </c>
      <c r="H49" s="24">
        <f>IF(AND(INT(Vorzeichenprüfung!H55)=0, INT(Spannweiten!H49)&lt;=5), Mittelwerte!H49, "")</f>
        <v>0</v>
      </c>
      <c r="I49" s="24">
        <f>IF(AND(INT(Vorzeichenprüfung!I55)=0, INT(Spannweiten!I49)&lt;=5), Mittelwerte!I49, "")</f>
        <v>1.3333333333333333</v>
      </c>
      <c r="J49" s="24">
        <f>IF(AND(INT(Vorzeichenprüfung!J55)=0, INT(Spannweiten!J49)&lt;=5), Mittelwerte!J49, "")</f>
        <v>0</v>
      </c>
      <c r="K49" s="24">
        <f>IF(AND(INT(Vorzeichenprüfung!K55)=0, INT(Spannweiten!K49)&lt;=5), Mittelwerte!K49, "")</f>
        <v>0</v>
      </c>
      <c r="L49" s="84">
        <v>5</v>
      </c>
      <c r="M49" s="26">
        <v>0</v>
      </c>
      <c r="N49" s="26">
        <v>0</v>
      </c>
      <c r="O49" s="24">
        <f>IF(AND(INT(Vorzeichenprüfung!O55)=0, INT(Spannweiten!O49)&lt;=5), Mittelwerte!O49, "")</f>
        <v>1.6666666666666667</v>
      </c>
      <c r="P49" s="24">
        <f>IF(AND(INT(Vorzeichenprüfung!P55)=0, INT(Spannweiten!P49)&lt;=5), Mittelwerte!P49, "")</f>
        <v>-1.3333333333333333</v>
      </c>
      <c r="Q49" s="24">
        <f>IF(AND(INT(Vorzeichenprüfung!Q55)=0, INT(Spannweiten!Q49)&lt;=5), Mittelwerte!Q49, "")</f>
        <v>0</v>
      </c>
      <c r="R49" s="24">
        <f>IF(AND(INT(Vorzeichenprüfung!R55)=0, INT(Spannweiten!R49)&lt;=5), Mittelwerte!R49, "")</f>
        <v>0</v>
      </c>
      <c r="S49" s="24">
        <f>IF(AND(INT(Vorzeichenprüfung!S55)=0, INT(Spannweiten!S49)&lt;=5), Mittelwerte!S49, "")</f>
        <v>0</v>
      </c>
      <c r="T49" s="24">
        <f>IF(AND(INT(Vorzeichenprüfung!T55)=0, INT(Spannweiten!T49)&lt;=5), Mittelwerte!T49, "")</f>
        <v>0</v>
      </c>
      <c r="U49" s="24">
        <f>IF(AND(INT(Vorzeichenprüfung!U55)=0, INT(Spannweiten!U49)&lt;=5), Mittelwerte!U49, "")</f>
        <v>0</v>
      </c>
      <c r="V49" s="24">
        <f>IF(AND(INT(Vorzeichenprüfung!V55)=0, INT(Spannweiten!V49)&lt;=5), Mittelwerte!V49, "")</f>
        <v>1.3333333333333333</v>
      </c>
      <c r="W49" s="24">
        <f>IF(AND(INT(Vorzeichenprüfung!W55)=0, INT(Spannweiten!W49)&lt;=5), Mittelwerte!W49, "")</f>
        <v>0</v>
      </c>
      <c r="X49" s="24">
        <f>IF(AND(INT(Vorzeichenprüfung!X55)=0, INT(Spannweiten!X49)&lt;=5), Mittelwerte!X49, "")</f>
        <v>0</v>
      </c>
      <c r="Y49" s="24">
        <f>IF(AND(INT(Vorzeichenprüfung!Y55)=0, INT(Spannweiten!Y49)&lt;=5), Mittelwerte!Y49, "")</f>
        <v>0</v>
      </c>
      <c r="Z49" s="24">
        <f>IF(AND(INT(Vorzeichenprüfung!Z55)=0, INT(Spannweiten!Z49)&lt;=5), Mittelwerte!Z49, "")</f>
        <v>0</v>
      </c>
      <c r="AA49" s="24">
        <f>IF(AND(INT(Vorzeichenprüfung!AA55)=0, INT(Spannweiten!AA49)&lt;=5), Mittelwerte!AA49, "")</f>
        <v>0</v>
      </c>
      <c r="AB49" s="24">
        <f>IF(AND(INT(Vorzeichenprüfung!AB55)=0, INT(Spannweiten!AB49)&lt;=5), Mittelwerte!AB49, "")</f>
        <v>0</v>
      </c>
      <c r="AC49" s="24">
        <f>IF(AND(INT(Vorzeichenprüfung!AC55)=0, INT(Spannweiten!AC49)&lt;=5), Mittelwerte!AC49, "")</f>
        <v>0</v>
      </c>
      <c r="AD49" s="24">
        <f>IF(AND(INT(Vorzeichenprüfung!AD55)=0, INT(Spannweiten!AD49)&lt;=5), Mittelwerte!AD49, "")</f>
        <v>0</v>
      </c>
      <c r="AE49" s="5"/>
      <c r="AF49" s="5"/>
      <c r="AG49" s="5"/>
      <c r="AI49" s="133"/>
      <c r="AJ49" s="133"/>
      <c r="AK49" s="133"/>
      <c r="AL49" s="133"/>
      <c r="AM49" s="133"/>
      <c r="AO49" s="127"/>
      <c r="AP49" s="49" t="s">
        <v>194</v>
      </c>
      <c r="AQ49" s="50">
        <v>0</v>
      </c>
    </row>
    <row r="50" spans="1:43" ht="15.75" customHeight="1" x14ac:dyDescent="0.2">
      <c r="A50" s="128"/>
      <c r="B50" s="128"/>
      <c r="C50" s="7" t="s">
        <v>144</v>
      </c>
      <c r="D50" s="8" t="s">
        <v>113</v>
      </c>
      <c r="E50" s="24">
        <f>IF(AND(INT(Vorzeichenprüfung!E56)=0, INT(Spannweiten!E50)&lt;=5), Mittelwerte!E50, "")</f>
        <v>1.3333333333333333</v>
      </c>
      <c r="F50" s="24">
        <f>IF(AND(INT(Vorzeichenprüfung!F56)=0, INT(Spannweiten!F50)&lt;=5), Mittelwerte!F50, "")</f>
        <v>0</v>
      </c>
      <c r="G50" s="26">
        <v>4</v>
      </c>
      <c r="H50" s="24">
        <f>IF(AND(INT(Vorzeichenprüfung!H56)=0, INT(Spannweiten!H50)&lt;=5), Mittelwerte!H50, "")</f>
        <v>0</v>
      </c>
      <c r="I50" s="24">
        <f>IF(AND(INT(Vorzeichenprüfung!I56)=0, INT(Spannweiten!I50)&lt;=5), Mittelwerte!I50, "")</f>
        <v>1.3333333333333333</v>
      </c>
      <c r="J50" s="24">
        <f>IF(AND(INT(Vorzeichenprüfung!J56)=0, INT(Spannweiten!J50)&lt;=5), Mittelwerte!J50, "")</f>
        <v>-1.3333333333333333</v>
      </c>
      <c r="K50" s="24">
        <f>IF(AND(INT(Vorzeichenprüfung!K56)=0, INT(Spannweiten!K50)&lt;=5), Mittelwerte!K50, "")</f>
        <v>-0.66666666666666663</v>
      </c>
      <c r="L50" s="26">
        <v>5</v>
      </c>
      <c r="M50" s="26">
        <v>0</v>
      </c>
      <c r="N50" s="26">
        <v>0</v>
      </c>
      <c r="O50" s="24">
        <f>IF(AND(INT(Vorzeichenprüfung!O56)=0, INT(Spannweiten!O50)&lt;=5), Mittelwerte!O50, "")</f>
        <v>1.6666666666666667</v>
      </c>
      <c r="P50" s="24">
        <f>IF(AND(INT(Vorzeichenprüfung!P56)=0, INT(Spannweiten!P50)&lt;=5), Mittelwerte!P50, "")</f>
        <v>-1.3333333333333333</v>
      </c>
      <c r="Q50" s="24">
        <f>IF(AND(INT(Vorzeichenprüfung!Q56)=0, INT(Spannweiten!Q50)&lt;=5), Mittelwerte!Q50, "")</f>
        <v>0</v>
      </c>
      <c r="R50" s="24">
        <f>IF(AND(INT(Vorzeichenprüfung!R56)=0, INT(Spannweiten!R50)&lt;=5), Mittelwerte!R50, "")</f>
        <v>0</v>
      </c>
      <c r="S50" s="24">
        <f>IF(AND(INT(Vorzeichenprüfung!S56)=0, INT(Spannweiten!S50)&lt;=5), Mittelwerte!S50, "")</f>
        <v>-1.3333333333333333</v>
      </c>
      <c r="T50" s="24">
        <f>IF(AND(INT(Vorzeichenprüfung!T56)=0, INT(Spannweiten!T50)&lt;=5), Mittelwerte!T50, "")</f>
        <v>0</v>
      </c>
      <c r="U50" s="24">
        <f>IF(AND(INT(Vorzeichenprüfung!U56)=0, INT(Spannweiten!U50)&lt;=5), Mittelwerte!U50, "")</f>
        <v>0</v>
      </c>
      <c r="V50" s="24">
        <f>IF(AND(INT(Vorzeichenprüfung!V56)=0, INT(Spannweiten!V50)&lt;=5), Mittelwerte!V50, "")</f>
        <v>1.3333333333333333</v>
      </c>
      <c r="W50" s="24">
        <f>IF(AND(INT(Vorzeichenprüfung!W56)=0, INT(Spannweiten!W50)&lt;=5), Mittelwerte!W50, "")</f>
        <v>0</v>
      </c>
      <c r="X50" s="24">
        <f>IF(AND(INT(Vorzeichenprüfung!X56)=0, INT(Spannweiten!X50)&lt;=5), Mittelwerte!X50, "")</f>
        <v>0</v>
      </c>
      <c r="Y50" s="24">
        <f>IF(AND(INT(Vorzeichenprüfung!Y56)=0, INT(Spannweiten!Y50)&lt;=5), Mittelwerte!Y50, "")</f>
        <v>0</v>
      </c>
      <c r="Z50" s="84">
        <f>IF(AND(INT(Vorzeichenprüfung!Z56)=0, INT(Spannweiten!Z50)&lt;=5), Mittelwerte!Z50, "")</f>
        <v>0</v>
      </c>
      <c r="AA50" s="24">
        <f>IF(AND(INT(Vorzeichenprüfung!AA56)=0, INT(Spannweiten!AA50)&lt;=5), Mittelwerte!AA50, "")</f>
        <v>0</v>
      </c>
      <c r="AB50" s="24">
        <f>IF(AND(INT(Vorzeichenprüfung!AB56)=0, INT(Spannweiten!AB50)&lt;=5), Mittelwerte!AB50, "")</f>
        <v>0</v>
      </c>
      <c r="AC50" s="84">
        <v>5</v>
      </c>
      <c r="AD50" s="24">
        <f>IF(AND(INT(Vorzeichenprüfung!AD56)=0, INT(Spannweiten!AD50)&lt;=5), Mittelwerte!AD50, "")</f>
        <v>0</v>
      </c>
      <c r="AE50" s="5"/>
      <c r="AF50" s="5"/>
      <c r="AG50" s="5"/>
      <c r="AI50" s="133"/>
      <c r="AJ50" s="133"/>
      <c r="AK50" s="133"/>
      <c r="AL50" s="133"/>
      <c r="AM50" s="133"/>
      <c r="AO50" s="127"/>
      <c r="AP50" s="49" t="s">
        <v>195</v>
      </c>
      <c r="AQ50" s="50">
        <v>-1</v>
      </c>
    </row>
    <row r="51" spans="1:43" ht="15.75" customHeight="1" x14ac:dyDescent="0.2">
      <c r="A51" s="128"/>
      <c r="B51" s="128"/>
      <c r="C51" s="7" t="s">
        <v>145</v>
      </c>
      <c r="D51" s="8" t="s">
        <v>114</v>
      </c>
      <c r="E51" s="24">
        <f>IF(AND(INT(Vorzeichenprüfung!E57)=0, INT(Spannweiten!E51)&lt;=5), Mittelwerte!E51, "")</f>
        <v>0</v>
      </c>
      <c r="F51" s="24">
        <f>IF(AND(INT(Vorzeichenprüfung!F57)=0, INT(Spannweiten!F51)&lt;=5), Mittelwerte!F51, "")</f>
        <v>0</v>
      </c>
      <c r="G51" s="24">
        <f>IF(AND(INT(Vorzeichenprüfung!G57)=0, INT(Spannweiten!G51)&lt;=5), Mittelwerte!G51, "")</f>
        <v>0</v>
      </c>
      <c r="H51" s="24">
        <f>IF(AND(INT(Vorzeichenprüfung!H57)=0, INT(Spannweiten!H51)&lt;=5), Mittelwerte!H51, "")</f>
        <v>0</v>
      </c>
      <c r="I51" s="26">
        <v>-3</v>
      </c>
      <c r="J51" s="24">
        <f>IF(AND(INT(Vorzeichenprüfung!J57)=0, INT(Spannweiten!J51)&lt;=5), Mittelwerte!J51, "")</f>
        <v>0</v>
      </c>
      <c r="K51" s="24">
        <f>IF(AND(INT(Vorzeichenprüfung!K57)=0, INT(Spannweiten!K51)&lt;=5), Mittelwerte!K51, "")</f>
        <v>-1.3333333333333333</v>
      </c>
      <c r="L51" s="34">
        <v>5</v>
      </c>
      <c r="M51" s="24">
        <f>IF(AND(INT(Vorzeichenprüfung!M57)=0, INT(Spannweiten!M51)&lt;=5), Mittelwerte!M51, "")</f>
        <v>0</v>
      </c>
      <c r="N51" s="24">
        <f>IF(AND(INT(Vorzeichenprüfung!N57)=0, INT(Spannweiten!N51)&lt;=5), Mittelwerte!N51, "")</f>
        <v>0</v>
      </c>
      <c r="O51" s="24">
        <f>IF(AND(INT(Vorzeichenprüfung!O57)=0, INT(Spannweiten!O51)&lt;=5), Mittelwerte!O51, "")</f>
        <v>-1.6666666666666667</v>
      </c>
      <c r="P51" s="24">
        <f>IF(AND(INT(Vorzeichenprüfung!P57)=0, INT(Spannweiten!P51)&lt;=5), Mittelwerte!P51, "")</f>
        <v>0</v>
      </c>
      <c r="Q51" s="24">
        <f>IF(AND(INT(Vorzeichenprüfung!Q57)=0, INT(Spannweiten!Q51)&lt;=5), Mittelwerte!Q51, "")</f>
        <v>0</v>
      </c>
      <c r="R51" s="24">
        <f>IF(AND(INT(Vorzeichenprüfung!R57)=0, INT(Spannweiten!R51)&lt;=5), Mittelwerte!R51, "")</f>
        <v>0</v>
      </c>
      <c r="S51" s="24">
        <f>IF(AND(INT(Vorzeichenprüfung!S57)=0, INT(Spannweiten!S51)&lt;=5), Mittelwerte!S51, "")</f>
        <v>0</v>
      </c>
      <c r="T51" s="24">
        <f>IF(AND(INT(Vorzeichenprüfung!T57)=0, INT(Spannweiten!T51)&lt;=5), Mittelwerte!T51, "")</f>
        <v>0</v>
      </c>
      <c r="U51" s="24">
        <f>IF(AND(INT(Vorzeichenprüfung!U57)=0, INT(Spannweiten!U51)&lt;=5), Mittelwerte!U51, "")</f>
        <v>0</v>
      </c>
      <c r="V51" s="24">
        <f>IF(AND(INT(Vorzeichenprüfung!V57)=0, INT(Spannweiten!V51)&lt;=5), Mittelwerte!V51, "")</f>
        <v>0</v>
      </c>
      <c r="W51" s="24">
        <f>IF(AND(INT(Vorzeichenprüfung!W57)=0, INT(Spannweiten!W51)&lt;=5), Mittelwerte!W51, "")</f>
        <v>0</v>
      </c>
      <c r="X51" s="24">
        <f>IF(AND(INT(Vorzeichenprüfung!X57)=0, INT(Spannweiten!X51)&lt;=5), Mittelwerte!X51, "")</f>
        <v>0</v>
      </c>
      <c r="Y51" s="24">
        <f>IF(AND(INT(Vorzeichenprüfung!Y57)=0, INT(Spannweiten!Y51)&lt;=5), Mittelwerte!Y51, "")</f>
        <v>0</v>
      </c>
      <c r="Z51" s="24">
        <f>IF(AND(INT(Vorzeichenprüfung!Z57)=0, INT(Spannweiten!Z51)&lt;=5), Mittelwerte!Z51, "")</f>
        <v>0</v>
      </c>
      <c r="AA51" s="24">
        <f>IF(AND(INT(Vorzeichenprüfung!AA57)=0, INT(Spannweiten!AA51)&lt;=5), Mittelwerte!AA51, "")</f>
        <v>0</v>
      </c>
      <c r="AB51" s="24">
        <f>IF(AND(INT(Vorzeichenprüfung!AB57)=0, INT(Spannweiten!AB51)&lt;=5), Mittelwerte!AB51, "")</f>
        <v>0</v>
      </c>
      <c r="AC51" s="24">
        <f>IF(AND(INT(Vorzeichenprüfung!AC57)=0, INT(Spannweiten!AC51)&lt;=5), Mittelwerte!AC51, "")</f>
        <v>0</v>
      </c>
      <c r="AD51" s="24">
        <f>IF(AND(INT(Vorzeichenprüfung!AD57)=0, INT(Spannweiten!AD51)&lt;=5), Mittelwerte!AD51, "")</f>
        <v>0</v>
      </c>
      <c r="AE51" s="5"/>
      <c r="AF51" s="5"/>
      <c r="AG51" s="5"/>
      <c r="AI51" s="133"/>
      <c r="AJ51" s="133"/>
      <c r="AK51" s="133"/>
      <c r="AL51" s="133"/>
      <c r="AM51" s="133"/>
      <c r="AO51" s="127"/>
      <c r="AP51" s="49" t="s">
        <v>196</v>
      </c>
      <c r="AQ51" s="50">
        <v>-2</v>
      </c>
    </row>
    <row r="52" spans="1:43" ht="15.75" customHeight="1" x14ac:dyDescent="0.2">
      <c r="A52" s="128"/>
      <c r="B52" s="128"/>
      <c r="C52" s="7" t="s">
        <v>146</v>
      </c>
      <c r="D52" s="8" t="s">
        <v>115</v>
      </c>
      <c r="E52" s="24">
        <f>IF(AND(INT(Vorzeichenprüfung!E58)=0, INT(Spannweiten!E52)&lt;=5), Mittelwerte!E52, "")</f>
        <v>0</v>
      </c>
      <c r="F52" s="24">
        <f>IF(AND(INT(Vorzeichenprüfung!F58)=0, INT(Spannweiten!F52)&lt;=5), Mittelwerte!F52, "")</f>
        <v>0</v>
      </c>
      <c r="G52" s="24">
        <f>IF(AND(INT(Vorzeichenprüfung!G58)=0, INT(Spannweiten!G52)&lt;=5), Mittelwerte!G52, "")</f>
        <v>0</v>
      </c>
      <c r="H52" s="24">
        <f>IF(AND(INT(Vorzeichenprüfung!H58)=0, INT(Spannweiten!H52)&lt;=5), Mittelwerte!H52, "")</f>
        <v>0</v>
      </c>
      <c r="I52" s="24">
        <f>IF(AND(INT(Vorzeichenprüfung!I58)=0, INT(Spannweiten!I52)&lt;=5), Mittelwerte!I52, "")</f>
        <v>0</v>
      </c>
      <c r="J52" s="24">
        <f>IF(AND(INT(Vorzeichenprüfung!J58)=0, INT(Spannweiten!J52)&lt;=5), Mittelwerte!J52, "")</f>
        <v>0</v>
      </c>
      <c r="K52" s="24">
        <f>IF(AND(INT(Vorzeichenprüfung!K58)=0, INT(Spannweiten!K52)&lt;=5), Mittelwerte!K52, "")</f>
        <v>0</v>
      </c>
      <c r="L52" s="26">
        <v>5</v>
      </c>
      <c r="M52" s="24">
        <f>IF(AND(INT(Vorzeichenprüfung!M58)=0, INT(Spannweiten!M52)&lt;=5), Mittelwerte!M52, "")</f>
        <v>-1.3333333333333333</v>
      </c>
      <c r="N52" s="24">
        <f>IF(AND(INT(Vorzeichenprüfung!N58)=0, INT(Spannweiten!N52)&lt;=5), Mittelwerte!N52, "")</f>
        <v>0</v>
      </c>
      <c r="O52" s="24">
        <f>IF(AND(INT(Vorzeichenprüfung!O58)=0, INT(Spannweiten!O52)&lt;=5), Mittelwerte!O52, "")</f>
        <v>0</v>
      </c>
      <c r="P52" s="24">
        <f>IF(AND(INT(Vorzeichenprüfung!P58)=0, INT(Spannweiten!P52)&lt;=5), Mittelwerte!P52, "")</f>
        <v>0</v>
      </c>
      <c r="Q52" s="24">
        <f>IF(AND(INT(Vorzeichenprüfung!Q58)=0, INT(Spannweiten!Q52)&lt;=5), Mittelwerte!Q52, "")</f>
        <v>0</v>
      </c>
      <c r="R52" s="24">
        <f>IF(AND(INT(Vorzeichenprüfung!R58)=0, INT(Spannweiten!R52)&lt;=5), Mittelwerte!R52, "")</f>
        <v>0</v>
      </c>
      <c r="S52" s="24">
        <f>IF(AND(INT(Vorzeichenprüfung!S58)=0, INT(Spannweiten!S52)&lt;=5), Mittelwerte!S52, "")</f>
        <v>-1.3333333333333333</v>
      </c>
      <c r="T52" s="24">
        <f>IF(AND(INT(Vorzeichenprüfung!T58)=0, INT(Spannweiten!T52)&lt;=5), Mittelwerte!T52, "")</f>
        <v>0</v>
      </c>
      <c r="U52" s="24">
        <f>IF(AND(INT(Vorzeichenprüfung!U58)=0, INT(Spannweiten!U52)&lt;=5), Mittelwerte!U52, "")</f>
        <v>0</v>
      </c>
      <c r="V52" s="24">
        <f>IF(AND(INT(Vorzeichenprüfung!V58)=0, INT(Spannweiten!V52)&lt;=5), Mittelwerte!V52, "")</f>
        <v>0</v>
      </c>
      <c r="W52" s="24">
        <f>IF(AND(INT(Vorzeichenprüfung!W58)=0, INT(Spannweiten!W52)&lt;=5), Mittelwerte!W52, "")</f>
        <v>0</v>
      </c>
      <c r="X52" s="24">
        <f>IF(AND(INT(Vorzeichenprüfung!X58)=0, INT(Spannweiten!X52)&lt;=5), Mittelwerte!X52, "")</f>
        <v>0</v>
      </c>
      <c r="Y52" s="24">
        <f>IF(AND(INT(Vorzeichenprüfung!Y58)=0, INT(Spannweiten!Y52)&lt;=5), Mittelwerte!Y52, "")</f>
        <v>0</v>
      </c>
      <c r="Z52" s="24">
        <f>IF(AND(INT(Vorzeichenprüfung!Z58)=0, INT(Spannweiten!Z52)&lt;=5), Mittelwerte!Z52, "")</f>
        <v>0</v>
      </c>
      <c r="AA52" s="24">
        <f>IF(AND(INT(Vorzeichenprüfung!AA58)=0, INT(Spannweiten!AA52)&lt;=5), Mittelwerte!AA52, "")</f>
        <v>0</v>
      </c>
      <c r="AB52" s="24">
        <f>IF(AND(INT(Vorzeichenprüfung!AB58)=0, INT(Spannweiten!AB52)&lt;=5), Mittelwerte!AB52, "")</f>
        <v>0</v>
      </c>
      <c r="AC52" s="24">
        <f>IF(AND(INT(Vorzeichenprüfung!AC58)=0, INT(Spannweiten!AC52)&lt;=5), Mittelwerte!AC52, "")</f>
        <v>0</v>
      </c>
      <c r="AD52" s="24">
        <f>IF(AND(INT(Vorzeichenprüfung!AD58)=0, INT(Spannweiten!AD52)&lt;=5), Mittelwerte!AD52, "")</f>
        <v>0</v>
      </c>
      <c r="AE52" s="5"/>
      <c r="AF52" s="5"/>
      <c r="AG52" s="5"/>
      <c r="AI52" s="133"/>
      <c r="AJ52" s="133"/>
      <c r="AK52" s="133"/>
      <c r="AL52" s="133"/>
      <c r="AM52" s="133"/>
      <c r="AO52" s="127"/>
      <c r="AP52" s="49" t="s">
        <v>197</v>
      </c>
      <c r="AQ52" s="50">
        <v>-3</v>
      </c>
    </row>
    <row r="53" spans="1:43" ht="15.75" customHeight="1" x14ac:dyDescent="0.2">
      <c r="A53" s="128"/>
      <c r="B53" s="128"/>
      <c r="C53" s="7" t="s">
        <v>147</v>
      </c>
      <c r="D53" s="8" t="s">
        <v>116</v>
      </c>
      <c r="E53" s="24">
        <f>IF(AND(INT(Vorzeichenprüfung!E59)=0, INT(Spannweiten!E53)&lt;=5), Mittelwerte!E53, "")</f>
        <v>0</v>
      </c>
      <c r="F53" s="86">
        <v>2</v>
      </c>
      <c r="G53" s="24">
        <f>IF(AND(INT(Vorzeichenprüfung!G59)=0, INT(Spannweiten!G53)&lt;=5), Mittelwerte!G53, "")</f>
        <v>1</v>
      </c>
      <c r="H53" s="86">
        <v>3</v>
      </c>
      <c r="I53" s="26">
        <v>3</v>
      </c>
      <c r="J53" s="26">
        <v>2</v>
      </c>
      <c r="K53" s="24">
        <f>IF(AND(INT(Vorzeichenprüfung!K59)=0, INT(Spannweiten!K53)&lt;=5), Mittelwerte!K53, "")</f>
        <v>1.6666666666666667</v>
      </c>
      <c r="L53" s="24">
        <f>IF(AND(INT(Vorzeichenprüfung!L59)=0, INT(Spannweiten!L53)&lt;=5), Mittelwerte!L53, "")</f>
        <v>1</v>
      </c>
      <c r="M53" s="26">
        <v>3</v>
      </c>
      <c r="N53" s="24">
        <f>IF(AND(INT(Vorzeichenprüfung!N59)=0, INT(Spannweiten!N53)&lt;=5), Mittelwerte!N53, "")</f>
        <v>0</v>
      </c>
      <c r="O53" s="24">
        <f>IF(AND(INT(Vorzeichenprüfung!O59)=0, INT(Spannweiten!O53)&lt;=5), Mittelwerte!O53, "")</f>
        <v>0</v>
      </c>
      <c r="P53" s="24">
        <f>IF(AND(INT(Vorzeichenprüfung!P59)=0, INT(Spannweiten!P53)&lt;=5), Mittelwerte!P53, "")</f>
        <v>0</v>
      </c>
      <c r="Q53" s="24">
        <f>IF(AND(INT(Vorzeichenprüfung!Q59)=0, INT(Spannweiten!Q53)&lt;=5), Mittelwerte!Q53, "")</f>
        <v>1</v>
      </c>
      <c r="R53" s="24">
        <f>IF(AND(INT(Vorzeichenprüfung!R59)=0, INT(Spannweiten!R53)&lt;=5), Mittelwerte!R53, "")</f>
        <v>0</v>
      </c>
      <c r="S53" s="24">
        <f>IF(AND(INT(Vorzeichenprüfung!S59)=0, INT(Spannweiten!S53)&lt;=5), Mittelwerte!S53, "")</f>
        <v>2.6666666666666665</v>
      </c>
      <c r="T53" s="26">
        <v>3</v>
      </c>
      <c r="U53" s="24">
        <f>IF(AND(INT(Vorzeichenprüfung!U59)=0, INT(Spannweiten!U53)&lt;=5), Mittelwerte!U53, "")</f>
        <v>0.33333333333333331</v>
      </c>
      <c r="V53" s="24">
        <f>IF(AND(INT(Vorzeichenprüfung!V59)=0, INT(Spannweiten!V53)&lt;=5), Mittelwerte!V53, "")</f>
        <v>0</v>
      </c>
      <c r="W53" s="84">
        <f>IF(AND(INT(Vorzeichenprüfung!W59)=0, INT(Spannweiten!W53)&lt;=5), Mittelwerte!W53, "")</f>
        <v>0</v>
      </c>
      <c r="X53" s="24">
        <f>IF(AND(INT(Vorzeichenprüfung!X59)=0, INT(Spannweiten!X53)&lt;=5), Mittelwerte!X53, "")</f>
        <v>1.6666666666666667</v>
      </c>
      <c r="Y53" s="24">
        <f>IF(AND(INT(Vorzeichenprüfung!Y59)=0, INT(Spannweiten!Y53)&lt;=5), Mittelwerte!Y53, "")</f>
        <v>1.3333333333333333</v>
      </c>
      <c r="Z53" s="24">
        <f>IF(AND(INT(Vorzeichenprüfung!Z59)=0, INT(Spannweiten!Z53)&lt;=5), Mittelwerte!Z53, "")</f>
        <v>0</v>
      </c>
      <c r="AA53" s="24">
        <f>IF(AND(INT(Vorzeichenprüfung!AA59)=0, INT(Spannweiten!AA53)&lt;=5), Mittelwerte!AA53, "")</f>
        <v>0</v>
      </c>
      <c r="AB53" s="24">
        <f>IF(AND(INT(Vorzeichenprüfung!AB59)=0, INT(Spannweiten!AB53)&lt;=5), Mittelwerte!AB53, "")</f>
        <v>1.3333333333333333</v>
      </c>
      <c r="AC53" s="84">
        <v>5</v>
      </c>
      <c r="AD53" s="24">
        <f>IF(AND(INT(Vorzeichenprüfung!AD59)=0, INT(Spannweiten!AD53)&lt;=5), Mittelwerte!AD53, "")</f>
        <v>0</v>
      </c>
      <c r="AE53" s="5"/>
      <c r="AF53" s="5"/>
      <c r="AG53" s="5"/>
      <c r="AI53" s="133"/>
      <c r="AJ53" s="133"/>
      <c r="AK53" s="133"/>
      <c r="AL53" s="133"/>
      <c r="AM53" s="133"/>
      <c r="AO53" s="127"/>
      <c r="AP53" s="49" t="s">
        <v>198</v>
      </c>
      <c r="AQ53" s="50">
        <v>-4</v>
      </c>
    </row>
    <row r="54" spans="1:43" ht="15.75" customHeight="1" x14ac:dyDescent="0.2">
      <c r="A54" s="128"/>
      <c r="B54" s="128"/>
      <c r="C54" s="7" t="s">
        <v>148</v>
      </c>
      <c r="D54" s="8" t="s">
        <v>117</v>
      </c>
      <c r="E54" s="24">
        <f>IF(AND(INT(Vorzeichenprüfung!E60)=0, INT(Spannweiten!E54)&lt;=5), Mittelwerte!E54, "")</f>
        <v>0</v>
      </c>
      <c r="F54" s="26">
        <v>0</v>
      </c>
      <c r="G54" s="24">
        <f>IF(AND(INT(Vorzeichenprüfung!G60)=0, INT(Spannweiten!G54)&lt;=5), Mittelwerte!G54, "")</f>
        <v>-1.6666666666666667</v>
      </c>
      <c r="H54" s="24">
        <f>IF(AND(INT(Vorzeichenprüfung!H60)=0, INT(Spannweiten!H54)&lt;=5), Mittelwerte!H54, "")</f>
        <v>0</v>
      </c>
      <c r="I54" s="26">
        <v>-3</v>
      </c>
      <c r="J54" s="26">
        <v>2</v>
      </c>
      <c r="K54" s="26">
        <v>0</v>
      </c>
      <c r="L54" s="24">
        <f>IF(AND(INT(Vorzeichenprüfung!L60)=0, INT(Spannweiten!L54)&lt;=5), Mittelwerte!L54, "")</f>
        <v>1</v>
      </c>
      <c r="M54" s="26">
        <v>-3</v>
      </c>
      <c r="N54" s="24">
        <f>IF(AND(INT(Vorzeichenprüfung!N60)=0, INT(Spannweiten!N54)&lt;=5), Mittelwerte!N54, "")</f>
        <v>1.6666666666666667</v>
      </c>
      <c r="O54" s="26">
        <v>0</v>
      </c>
      <c r="P54" s="24">
        <f>IF(AND(INT(Vorzeichenprüfung!P60)=0, INT(Spannweiten!P54)&lt;=5), Mittelwerte!P54, "")</f>
        <v>0</v>
      </c>
      <c r="Q54" s="24">
        <f>IF(AND(INT(Vorzeichenprüfung!Q60)=0, INT(Spannweiten!Q54)&lt;=5), Mittelwerte!Q54, "")</f>
        <v>1</v>
      </c>
      <c r="R54" s="24">
        <f>IF(AND(INT(Vorzeichenprüfung!R60)=0, INT(Spannweiten!R54)&lt;=5), Mittelwerte!R54, "")</f>
        <v>0</v>
      </c>
      <c r="S54" s="24">
        <f>IF(AND(INT(Vorzeichenprüfung!S60)=0, INT(Spannweiten!S54)&lt;=5), Mittelwerte!S54, "")</f>
        <v>2.6666666666666665</v>
      </c>
      <c r="T54" s="26">
        <v>4</v>
      </c>
      <c r="U54" s="86">
        <v>3</v>
      </c>
      <c r="V54" s="86">
        <v>2</v>
      </c>
      <c r="W54" s="24">
        <f>IF(AND(INT(Vorzeichenprüfung!W60)=0, INT(Spannweiten!W54)&lt;=5), Mittelwerte!W54, "")</f>
        <v>0</v>
      </c>
      <c r="X54" s="24">
        <f>IF(AND(INT(Vorzeichenprüfung!X60)=0, INT(Spannweiten!X54)&lt;=5), Mittelwerte!X54, "")</f>
        <v>1.6666666666666667</v>
      </c>
      <c r="Y54" s="26">
        <v>0</v>
      </c>
      <c r="Z54" s="24">
        <f>IF(AND(INT(Vorzeichenprüfung!Z60)=0, INT(Spannweiten!Z54)&lt;=5), Mittelwerte!Z54, "")</f>
        <v>0</v>
      </c>
      <c r="AA54" s="24">
        <f>IF(AND(INT(Vorzeichenprüfung!AA60)=0, INT(Spannweiten!AA54)&lt;=5), Mittelwerte!AA54, "")</f>
        <v>0</v>
      </c>
      <c r="AB54" s="26">
        <v>5</v>
      </c>
      <c r="AC54" s="26">
        <v>5</v>
      </c>
      <c r="AD54" s="24">
        <f>IF(AND(INT(Vorzeichenprüfung!AD60)=0, INT(Spannweiten!AD54)&lt;=5), Mittelwerte!AD54, "")</f>
        <v>0</v>
      </c>
      <c r="AE54" s="5"/>
      <c r="AF54" s="5"/>
      <c r="AG54" s="5"/>
      <c r="AI54" s="133"/>
      <c r="AJ54" s="133"/>
      <c r="AK54" s="133"/>
      <c r="AL54" s="133"/>
      <c r="AM54" s="133"/>
      <c r="AO54" s="127"/>
      <c r="AP54" s="49" t="s">
        <v>199</v>
      </c>
      <c r="AQ54" s="50">
        <v>-5</v>
      </c>
    </row>
    <row r="55" spans="1:43" ht="15.75" customHeight="1" x14ac:dyDescent="0.2">
      <c r="A55" s="128"/>
      <c r="B55" s="128"/>
      <c r="C55" s="7" t="s">
        <v>149</v>
      </c>
      <c r="D55" s="8" t="s">
        <v>118</v>
      </c>
      <c r="E55" s="26">
        <v>4</v>
      </c>
      <c r="F55" s="24">
        <f>IF(AND(INT(Vorzeichenprüfung!F61)=0, INT(Spannweiten!F55)&lt;=5), Mittelwerte!F55, "")</f>
        <v>-1</v>
      </c>
      <c r="G55" s="25">
        <f>IF(AND(Vorzeichenprüfung!G61="WAHR", INT(Spannweiten!G55)&lt;=5), Mittelwerte!G55, "")</f>
        <v>2.6666666666666665</v>
      </c>
      <c r="H55" s="24">
        <f>IF(AND(INT(Vorzeichenprüfung!H61)=0, INT(Spannweiten!H55)&lt;=5), Mittelwerte!H55, "")</f>
        <v>0</v>
      </c>
      <c r="I55" s="26">
        <v>3</v>
      </c>
      <c r="J55" s="26">
        <v>2</v>
      </c>
      <c r="K55" s="24">
        <f>IF(AND(INT(Vorzeichenprüfung!K61)=0, INT(Spannweiten!K55)&lt;=5), Mittelwerte!K55, "")</f>
        <v>1.3333333333333333</v>
      </c>
      <c r="L55" s="24">
        <f>IF(AND(INT(Vorzeichenprüfung!L61)=0, INT(Spannweiten!L55)&lt;=5), Mittelwerte!L55, "")</f>
        <v>1.6666666666666667</v>
      </c>
      <c r="M55" s="26">
        <v>3</v>
      </c>
      <c r="N55" s="24">
        <f>IF(AND(INT(Vorzeichenprüfung!N61)=0, INT(Spannweiten!N55)&lt;=5), Mittelwerte!N55, "")</f>
        <v>1.6666666666666667</v>
      </c>
      <c r="O55" s="24">
        <f>IF(AND(INT(Vorzeichenprüfung!O61)=0, INT(Spannweiten!O55)&lt;=5), Mittelwerte!O55, "")</f>
        <v>0</v>
      </c>
      <c r="P55" s="24">
        <f>IF(AND(INT(Vorzeichenprüfung!P61)=0, INT(Spannweiten!P55)&lt;=5), Mittelwerte!P55, "")</f>
        <v>0</v>
      </c>
      <c r="Q55" s="24">
        <f>IF(AND(INT(Vorzeichenprüfung!Q61)=0, INT(Spannweiten!Q55)&lt;=5), Mittelwerte!Q55, "")</f>
        <v>0</v>
      </c>
      <c r="R55" s="24">
        <f>IF(AND(INT(Vorzeichenprüfung!R61)=0, INT(Spannweiten!R55)&lt;=5), Mittelwerte!R55, "")</f>
        <v>0</v>
      </c>
      <c r="S55" s="24">
        <f>IF(AND(INT(Vorzeichenprüfung!S61)=0, INT(Spannweiten!S55)&lt;=5), Mittelwerte!S55, "")</f>
        <v>4</v>
      </c>
      <c r="T55" s="24">
        <f>IF(AND(INT(Vorzeichenprüfung!T61)=0, INT(Spannweiten!T55)&lt;=5), Mittelwerte!T55, "")</f>
        <v>1.6666666666666667</v>
      </c>
      <c r="U55" s="26">
        <v>2</v>
      </c>
      <c r="V55" s="26">
        <v>4</v>
      </c>
      <c r="W55" s="24">
        <f>IF(AND(INT(Vorzeichenprüfung!W61)=0, INT(Spannweiten!W55)&lt;=5), Mittelwerte!W55, "")</f>
        <v>0</v>
      </c>
      <c r="X55" s="24">
        <f>IF(AND(INT(Vorzeichenprüfung!X61)=0, INT(Spannweiten!X55)&lt;=5), Mittelwerte!X55, "")</f>
        <v>0.66666666666666663</v>
      </c>
      <c r="Y55" s="24">
        <f>IF(AND(INT(Vorzeichenprüfung!Y61)=0, INT(Spannweiten!Y55)&lt;=5), Mittelwerte!Y55, "")</f>
        <v>0.66666666666666663</v>
      </c>
      <c r="Z55" s="24">
        <f>IF(AND(INT(Vorzeichenprüfung!Z61)=0, INT(Spannweiten!Z55)&lt;=5), Mittelwerte!Z55, "")</f>
        <v>0</v>
      </c>
      <c r="AA55" s="24">
        <f>IF(AND(INT(Vorzeichenprüfung!AA61)=0, INT(Spannweiten!AA55)&lt;=5), Mittelwerte!AA55, "")</f>
        <v>0</v>
      </c>
      <c r="AB55" s="86">
        <v>6</v>
      </c>
      <c r="AC55" s="26">
        <v>5</v>
      </c>
      <c r="AD55" s="24">
        <f>IF(AND(INT(Vorzeichenprüfung!AD61)=0, INT(Spannweiten!AD55)&lt;=5), Mittelwerte!AD55, "")</f>
        <v>0</v>
      </c>
      <c r="AE55" s="5"/>
      <c r="AF55" s="5"/>
      <c r="AG55" s="5"/>
      <c r="AI55" s="133"/>
      <c r="AJ55" s="133"/>
      <c r="AK55" s="133"/>
      <c r="AL55" s="133"/>
      <c r="AM55" s="133"/>
      <c r="AO55" s="127"/>
      <c r="AP55" s="49" t="s">
        <v>200</v>
      </c>
      <c r="AQ55" s="50">
        <v>-6</v>
      </c>
    </row>
    <row r="56" spans="1:43" ht="15.75" customHeight="1" x14ac:dyDescent="0.2">
      <c r="A56" s="128"/>
      <c r="B56" s="128"/>
      <c r="C56" s="7" t="s">
        <v>150</v>
      </c>
      <c r="D56" s="8" t="s">
        <v>119</v>
      </c>
      <c r="E56" s="26">
        <v>5</v>
      </c>
      <c r="F56" s="24">
        <f>IF(AND(INT(Vorzeichenprüfung!F62)=0, INT(Spannweiten!F56)&lt;=5), Mittelwerte!F56, "")</f>
        <v>0</v>
      </c>
      <c r="G56" s="26">
        <v>5</v>
      </c>
      <c r="H56" s="24">
        <f>IF(AND(INT(Vorzeichenprüfung!H62)=0, INT(Spannweiten!H56)&lt;=5), Mittelwerte!H56, "")</f>
        <v>0</v>
      </c>
      <c r="I56" s="26">
        <v>3</v>
      </c>
      <c r="J56" s="86">
        <v>3</v>
      </c>
      <c r="K56" s="26">
        <v>5</v>
      </c>
      <c r="L56" s="24">
        <f>IF(AND(INT(Vorzeichenprüfung!L62)=0, INT(Spannweiten!L56)&lt;=5), Mittelwerte!L56, "")</f>
        <v>-1.3333333333333333</v>
      </c>
      <c r="M56" s="26">
        <v>3</v>
      </c>
      <c r="N56" s="84">
        <f>IF(AND(INT(Vorzeichenprüfung!N62)=0, INT(Spannweiten!N56)&lt;=5), Mittelwerte!N56, "")</f>
        <v>0</v>
      </c>
      <c r="O56" s="24">
        <f>IF(AND(INT(Vorzeichenprüfung!O62)=0, INT(Spannweiten!O56)&lt;=5), Mittelwerte!O56, "")</f>
        <v>0</v>
      </c>
      <c r="P56" s="24">
        <f>IF(AND(INT(Vorzeichenprüfung!P62)=0, INT(Spannweiten!P56)&lt;=5), Mittelwerte!P56, "")</f>
        <v>0</v>
      </c>
      <c r="Q56" s="24">
        <f>IF(AND(INT(Vorzeichenprüfung!Q62)=0, INT(Spannweiten!Q56)&lt;=5), Mittelwerte!Q56, "")</f>
        <v>0</v>
      </c>
      <c r="R56" s="24">
        <f>IF(AND(INT(Vorzeichenprüfung!R62)=0, INT(Spannweiten!R56)&lt;=5), Mittelwerte!R56, "")</f>
        <v>0</v>
      </c>
      <c r="S56" s="26">
        <v>0</v>
      </c>
      <c r="T56" s="24">
        <f>IF(AND(INT(Vorzeichenprüfung!T62)=0, INT(Spannweiten!T56)&lt;=5), Mittelwerte!T56, "")</f>
        <v>0</v>
      </c>
      <c r="U56" s="24">
        <f>IF(AND(INT(Vorzeichenprüfung!U62)=0, INT(Spannweiten!U56)&lt;=5), Mittelwerte!U56, "")</f>
        <v>-1</v>
      </c>
      <c r="V56" s="24">
        <f>IF(AND(INT(Vorzeichenprüfung!V62)=0, INT(Spannweiten!V56)&lt;=5), Mittelwerte!V56, "")</f>
        <v>2.3333333333333335</v>
      </c>
      <c r="W56" s="24">
        <f>IF(AND(INT(Vorzeichenprüfung!W62)=0, INT(Spannweiten!W56)&lt;=5), Mittelwerte!W56, "")</f>
        <v>0</v>
      </c>
      <c r="X56" s="24">
        <f>IF(AND(INT(Vorzeichenprüfung!X62)=0, INT(Spannweiten!X56)&lt;=5), Mittelwerte!X56, "")</f>
        <v>-1</v>
      </c>
      <c r="Y56" s="24">
        <f>IF(AND(INT(Vorzeichenprüfung!Y62)=0, INT(Spannweiten!Y56)&lt;=5), Mittelwerte!Y56, "")</f>
        <v>-1.6666666666666667</v>
      </c>
      <c r="Z56" s="24">
        <f>IF(AND(INT(Vorzeichenprüfung!Z62)=0, INT(Spannweiten!Z56)&lt;=5), Mittelwerte!Z56, "")</f>
        <v>0</v>
      </c>
      <c r="AA56" s="24">
        <f>IF(AND(INT(Vorzeichenprüfung!AA62)=0, INT(Spannweiten!AA56)&lt;=5), Mittelwerte!AA56, "")</f>
        <v>-1.3333333333333333</v>
      </c>
      <c r="AB56" s="24">
        <f>IF(AND(INT(Vorzeichenprüfung!AB62)=0, INT(Spannweiten!AB56)&lt;=5), Mittelwerte!AB56, "")</f>
        <v>0</v>
      </c>
      <c r="AC56" s="24">
        <f>IF(AND(INT(Vorzeichenprüfung!AC62)=0, INT(Spannweiten!AC56)&lt;=5), Mittelwerte!AC56, "")</f>
        <v>0</v>
      </c>
      <c r="AD56" s="24">
        <f>IF(AND(INT(Vorzeichenprüfung!AD62)=0, INT(Spannweiten!AD56)&lt;=5), Mittelwerte!AD56, "")</f>
        <v>0</v>
      </c>
      <c r="AE56" s="5"/>
      <c r="AF56" s="5"/>
      <c r="AG56" s="5"/>
      <c r="AI56" s="133"/>
      <c r="AJ56" s="133"/>
      <c r="AK56" s="133"/>
      <c r="AL56" s="133"/>
      <c r="AM56" s="133"/>
      <c r="AO56" s="127"/>
      <c r="AP56" s="49" t="s">
        <v>201</v>
      </c>
      <c r="AQ56" s="50">
        <v>-7</v>
      </c>
    </row>
    <row r="57" spans="1:43" ht="15.75" customHeight="1" x14ac:dyDescent="0.2">
      <c r="A57" s="128"/>
      <c r="B57" s="128"/>
      <c r="C57" s="7" t="s">
        <v>151</v>
      </c>
      <c r="D57" s="8" t="s">
        <v>120</v>
      </c>
      <c r="E57" s="24">
        <f>IF(AND(INT(Vorzeichenprüfung!E63)=0, INT(Spannweiten!E57)&lt;=5), Mittelwerte!E57, "")</f>
        <v>0</v>
      </c>
      <c r="F57" s="24">
        <f>IF(AND(INT(Vorzeichenprüfung!F63)=0, INT(Spannweiten!F57)&lt;=5), Mittelwerte!F57, "")</f>
        <v>0</v>
      </c>
      <c r="G57" s="24">
        <f>IF(AND(INT(Vorzeichenprüfung!G63)=0, INT(Spannweiten!G57)&lt;=5), Mittelwerte!G57, "")</f>
        <v>0</v>
      </c>
      <c r="H57" s="24">
        <f>IF(AND(INT(Vorzeichenprüfung!H63)=0, INT(Spannweiten!H57)&lt;=5), Mittelwerte!H57, "")</f>
        <v>0</v>
      </c>
      <c r="I57" s="24">
        <f>IF(AND(INT(Vorzeichenprüfung!I63)=0, INT(Spannweiten!I57)&lt;=5), Mittelwerte!I57, "")</f>
        <v>1.6666666666666667</v>
      </c>
      <c r="J57" s="24">
        <f>IF(AND(INT(Vorzeichenprüfung!J63)=0, INT(Spannweiten!J57)&lt;=5), Mittelwerte!J57, "")</f>
        <v>0</v>
      </c>
      <c r="K57" s="24">
        <f>IF(AND(INT(Vorzeichenprüfung!K63)=0, INT(Spannweiten!K57)&lt;=5), Mittelwerte!K57, "")</f>
        <v>0</v>
      </c>
      <c r="L57" s="24">
        <f>IF(AND(INT(Vorzeichenprüfung!L63)=0, INT(Spannweiten!L57)&lt;=5), Mittelwerte!L57, "")</f>
        <v>0</v>
      </c>
      <c r="M57" s="24">
        <f>IF(AND(INT(Vorzeichenprüfung!M63)=0, INT(Spannweiten!M57)&lt;=5), Mittelwerte!M57, "")</f>
        <v>2.3333333333333335</v>
      </c>
      <c r="N57" s="24">
        <f>IF(AND(INT(Vorzeichenprüfung!N63)=0, INT(Spannweiten!N57)&lt;=5), Mittelwerte!N57, "")</f>
        <v>0</v>
      </c>
      <c r="O57" s="24">
        <f>IF(AND(INT(Vorzeichenprüfung!O63)=0, INT(Spannweiten!O57)&lt;=5), Mittelwerte!O57, "")</f>
        <v>0</v>
      </c>
      <c r="P57" s="24">
        <f>IF(AND(INT(Vorzeichenprüfung!P63)=0, INT(Spannweiten!P57)&lt;=5), Mittelwerte!P57, "")</f>
        <v>0</v>
      </c>
      <c r="Q57" s="24">
        <f>IF(AND(INT(Vorzeichenprüfung!Q63)=0, INT(Spannweiten!Q57)&lt;=5), Mittelwerte!Q57, "")</f>
        <v>0</v>
      </c>
      <c r="R57" s="24">
        <f>IF(AND(INT(Vorzeichenprüfung!R63)=0, INT(Spannweiten!R57)&lt;=5), Mittelwerte!R57, "")</f>
        <v>0</v>
      </c>
      <c r="S57" s="84">
        <f>IF(AND(INT(Vorzeichenprüfung!S63)=0, INT(Spannweiten!S57)&lt;=5), Mittelwerte!S57, "")</f>
        <v>0</v>
      </c>
      <c r="T57" s="24">
        <f>IF(AND(INT(Vorzeichenprüfung!T63)=0, INT(Spannweiten!T57)&lt;=5), Mittelwerte!T57, "")</f>
        <v>0</v>
      </c>
      <c r="U57" s="24">
        <f>IF(AND(INT(Vorzeichenprüfung!U63)=0, INT(Spannweiten!U57)&lt;=5), Mittelwerte!U57, "")</f>
        <v>0</v>
      </c>
      <c r="V57" s="24">
        <f>IF(AND(INT(Vorzeichenprüfung!V63)=0, INT(Spannweiten!V57)&lt;=5), Mittelwerte!V57, "")</f>
        <v>0</v>
      </c>
      <c r="W57" s="24">
        <f>IF(AND(INT(Vorzeichenprüfung!W63)=0, INT(Spannweiten!W57)&lt;=5), Mittelwerte!W57, "")</f>
        <v>0</v>
      </c>
      <c r="X57" s="24">
        <f>IF(AND(INT(Vorzeichenprüfung!X63)=0, INT(Spannweiten!X57)&lt;=5), Mittelwerte!X57, "")</f>
        <v>0</v>
      </c>
      <c r="Y57" s="24">
        <f>IF(AND(INT(Vorzeichenprüfung!Y63)=0, INT(Spannweiten!Y57)&lt;=5), Mittelwerte!Y57, "")</f>
        <v>0</v>
      </c>
      <c r="Z57" s="24">
        <f>IF(AND(INT(Vorzeichenprüfung!Z63)=0, INT(Spannweiten!Z57)&lt;=5), Mittelwerte!Z57, "")</f>
        <v>0</v>
      </c>
      <c r="AA57" s="24">
        <f>IF(AND(INT(Vorzeichenprüfung!AA63)=0, INT(Spannweiten!AA57)&lt;=5), Mittelwerte!AA57, "")</f>
        <v>0</v>
      </c>
      <c r="AB57" s="24">
        <f>IF(AND(INT(Vorzeichenprüfung!AB63)=0, INT(Spannweiten!AB57)&lt;=5), Mittelwerte!AB57, "")</f>
        <v>0</v>
      </c>
      <c r="AC57" s="24">
        <f>IF(AND(INT(Vorzeichenprüfung!AC63)=0, INT(Spannweiten!AC57)&lt;=5), Mittelwerte!AC57, "")</f>
        <v>0</v>
      </c>
      <c r="AD57" s="24">
        <f>IF(AND(INT(Vorzeichenprüfung!AD63)=0, INT(Spannweiten!AD57)&lt;=5), Mittelwerte!AD57, "")</f>
        <v>0</v>
      </c>
      <c r="AE57" s="5"/>
      <c r="AF57" s="5"/>
      <c r="AG57" s="5"/>
      <c r="AI57" s="133"/>
      <c r="AJ57" s="133"/>
      <c r="AK57" s="133"/>
      <c r="AL57" s="133"/>
      <c r="AM57" s="133"/>
      <c r="AO57" s="127"/>
      <c r="AP57" s="49" t="s">
        <v>202</v>
      </c>
      <c r="AQ57" s="50">
        <v>-8</v>
      </c>
    </row>
    <row r="58" spans="1:43" ht="15.75" customHeight="1" x14ac:dyDescent="0.2">
      <c r="A58" s="128"/>
      <c r="B58" s="128"/>
      <c r="C58" s="7" t="s">
        <v>152</v>
      </c>
      <c r="D58" s="8" t="s">
        <v>121</v>
      </c>
      <c r="E58" s="24">
        <f>IF(AND(INT(Vorzeichenprüfung!E64)=0, INT(Spannweiten!E58)&lt;=5), Mittelwerte!E58, "")</f>
        <v>0</v>
      </c>
      <c r="F58" s="24">
        <f>IF(AND(INT(Vorzeichenprüfung!F64)=0, INT(Spannweiten!F58)&lt;=5), Mittelwerte!F58, "")</f>
        <v>0</v>
      </c>
      <c r="G58" s="24">
        <f>IF(AND(INT(Vorzeichenprüfung!G64)=0, INT(Spannweiten!G58)&lt;=5), Mittelwerte!G58, "")</f>
        <v>0</v>
      </c>
      <c r="H58" s="24">
        <f>IF(AND(INT(Vorzeichenprüfung!H64)=0, INT(Spannweiten!H58)&lt;=5), Mittelwerte!H58, "")</f>
        <v>0</v>
      </c>
      <c r="I58" s="24">
        <f>IF(AND(INT(Vorzeichenprüfung!I64)=0, INT(Spannweiten!I58)&lt;=5), Mittelwerte!I58, "")</f>
        <v>6</v>
      </c>
      <c r="J58" s="24">
        <f>IF(AND(INT(Vorzeichenprüfung!J64)=0, INT(Spannweiten!J58)&lt;=5), Mittelwerte!J58, "")</f>
        <v>0.66666666666666663</v>
      </c>
      <c r="K58" s="24">
        <f>IF(AND(INT(Vorzeichenprüfung!K64)=0, INT(Spannweiten!K58)&lt;=5), Mittelwerte!K58, "")</f>
        <v>0</v>
      </c>
      <c r="L58" s="24">
        <f>IF(AND(INT(Vorzeichenprüfung!L64)=0, INT(Spannweiten!L58)&lt;=5), Mittelwerte!L58, "")</f>
        <v>0</v>
      </c>
      <c r="M58" s="26">
        <v>5</v>
      </c>
      <c r="N58" s="26">
        <v>0</v>
      </c>
      <c r="O58" s="24">
        <f>IF(AND(INT(Vorzeichenprüfung!O64)=0, INT(Spannweiten!O58)&lt;=5), Mittelwerte!O58, "")</f>
        <v>1</v>
      </c>
      <c r="P58" s="24">
        <f>IF(AND(INT(Vorzeichenprüfung!P64)=0, INT(Spannweiten!P58)&lt;=5), Mittelwerte!P58, "")</f>
        <v>0</v>
      </c>
      <c r="Q58" s="24">
        <f>IF(AND(INT(Vorzeichenprüfung!Q64)=0, INT(Spannweiten!Q58)&lt;=5), Mittelwerte!Q58, "")</f>
        <v>1.3333333333333333</v>
      </c>
      <c r="R58" s="24">
        <f>IF(AND(INT(Vorzeichenprüfung!R64)=0, INT(Spannweiten!R58)&lt;=5), Mittelwerte!R58, "")</f>
        <v>0</v>
      </c>
      <c r="S58" s="24">
        <f>IF(AND(INT(Vorzeichenprüfung!S64)=0, INT(Spannweiten!S58)&lt;=5), Mittelwerte!S58, "")</f>
        <v>0</v>
      </c>
      <c r="T58" s="24">
        <f>IF(AND(INT(Vorzeichenprüfung!T64)=0, INT(Spannweiten!T58)&lt;=5), Mittelwerte!T58, "")</f>
        <v>0</v>
      </c>
      <c r="U58" s="24">
        <f>IF(AND(INT(Vorzeichenprüfung!U64)=0, INT(Spannweiten!U58)&lt;=5), Mittelwerte!U58, "")</f>
        <v>0</v>
      </c>
      <c r="V58" s="25">
        <f>IF(AND(Vorzeichenprüfung!V64="WAHR", INT(Spannweiten!V58)&lt;=5), Mittelwerte!V58, "")</f>
        <v>2.3333333333333335</v>
      </c>
      <c r="W58" s="24">
        <f>IF(AND(INT(Vorzeichenprüfung!W64)=0, INT(Spannweiten!W58)&lt;=5), Mittelwerte!W58, "")</f>
        <v>0</v>
      </c>
      <c r="X58" s="24">
        <f>IF(AND(INT(Vorzeichenprüfung!X64)=0, INT(Spannweiten!X58)&lt;=5), Mittelwerte!X58, "")</f>
        <v>0</v>
      </c>
      <c r="Y58" s="24">
        <f>IF(AND(INT(Vorzeichenprüfung!Y64)=0, INT(Spannweiten!Y58)&lt;=5), Mittelwerte!Y58, "")</f>
        <v>0</v>
      </c>
      <c r="Z58" s="24">
        <f>IF(AND(INT(Vorzeichenprüfung!Z64)=0, INT(Spannweiten!Z58)&lt;=5), Mittelwerte!Z58, "")</f>
        <v>1.3333333333333333</v>
      </c>
      <c r="AA58" s="86">
        <v>2</v>
      </c>
      <c r="AB58" s="24">
        <f>IF(AND(INT(Vorzeichenprüfung!AB64)=0, INT(Spannweiten!AB58)&lt;=5), Mittelwerte!AB58, "")</f>
        <v>0.66666666666666663</v>
      </c>
      <c r="AC58" s="24">
        <f>IF(AND(INT(Vorzeichenprüfung!AC64)=0, INT(Spannweiten!AC58)&lt;=5), Mittelwerte!AC58, "")</f>
        <v>1</v>
      </c>
      <c r="AD58" s="24">
        <f>IF(AND(INT(Vorzeichenprüfung!AD64)=0, INT(Spannweiten!AD58)&lt;=5), Mittelwerte!AD58, "")</f>
        <v>0</v>
      </c>
      <c r="AE58" s="5"/>
      <c r="AF58" s="5"/>
      <c r="AG58" s="5"/>
      <c r="AI58" s="133"/>
      <c r="AJ58" s="133"/>
      <c r="AK58" s="133"/>
      <c r="AL58" s="133"/>
      <c r="AM58" s="133"/>
      <c r="AO58" s="127"/>
      <c r="AP58" s="49" t="s">
        <v>203</v>
      </c>
      <c r="AQ58" s="50">
        <v>-9</v>
      </c>
    </row>
    <row r="59" spans="1:43" ht="15.75" customHeight="1" x14ac:dyDescent="0.2">
      <c r="A59" s="128"/>
      <c r="B59" s="128"/>
      <c r="C59" s="7" t="s">
        <v>153</v>
      </c>
      <c r="D59" s="8" t="s">
        <v>122</v>
      </c>
      <c r="E59" s="24">
        <f>IF(AND(INT(Vorzeichenprüfung!E65)=0, INT(Spannweiten!E59)&lt;=5), Mittelwerte!E59, "")</f>
        <v>0</v>
      </c>
      <c r="F59" s="24">
        <f>IF(AND(INT(Vorzeichenprüfung!F65)=0, INT(Spannweiten!F59)&lt;=5), Mittelwerte!F59, "")</f>
        <v>0</v>
      </c>
      <c r="G59" s="24">
        <f>IF(AND(INT(Vorzeichenprüfung!G65)=0, INT(Spannweiten!G59)&lt;=5), Mittelwerte!G59, "")</f>
        <v>0</v>
      </c>
      <c r="H59" s="24">
        <f>IF(AND(INT(Vorzeichenprüfung!H65)=0, INT(Spannweiten!H59)&lt;=5), Mittelwerte!H59, "")</f>
        <v>0</v>
      </c>
      <c r="I59" s="26">
        <v>3</v>
      </c>
      <c r="J59" s="24">
        <f>IF(AND(INT(Vorzeichenprüfung!J65)=0, INT(Spannweiten!J59)&lt;=5), Mittelwerte!J59, "")</f>
        <v>0</v>
      </c>
      <c r="K59" s="24">
        <f>IF(AND(INT(Vorzeichenprüfung!K65)=0, INT(Spannweiten!K59)&lt;=5), Mittelwerte!K59, "")</f>
        <v>0</v>
      </c>
      <c r="L59" s="24">
        <f>IF(AND(INT(Vorzeichenprüfung!L65)=0, INT(Spannweiten!L59)&lt;=5), Mittelwerte!L59, "")</f>
        <v>0.66666666666666663</v>
      </c>
      <c r="M59" s="26">
        <v>5</v>
      </c>
      <c r="N59" s="26">
        <v>0</v>
      </c>
      <c r="O59" s="24">
        <f>IF(AND(INT(Vorzeichenprüfung!O65)=0, INT(Spannweiten!O59)&lt;=5), Mittelwerte!O59, "")</f>
        <v>0</v>
      </c>
      <c r="P59" s="24">
        <f>IF(AND(INT(Vorzeichenprüfung!P65)=0, INT(Spannweiten!P59)&lt;=5), Mittelwerte!P59, "")</f>
        <v>1.6666666666666667</v>
      </c>
      <c r="Q59" s="24">
        <f>IF(AND(INT(Vorzeichenprüfung!Q65)=0, INT(Spannweiten!Q59)&lt;=5), Mittelwerte!Q59, "")</f>
        <v>0</v>
      </c>
      <c r="R59" s="24">
        <f>IF(AND(INT(Vorzeichenprüfung!R65)=0, INT(Spannweiten!R59)&lt;=5), Mittelwerte!R59, "")</f>
        <v>0</v>
      </c>
      <c r="S59" s="24">
        <f>IF(AND(INT(Vorzeichenprüfung!S65)=0, INT(Spannweiten!S59)&lt;=5), Mittelwerte!S59, "")</f>
        <v>0</v>
      </c>
      <c r="T59" s="24">
        <f>IF(AND(INT(Vorzeichenprüfung!T65)=0, INT(Spannweiten!T59)&lt;=5), Mittelwerte!T59, "")</f>
        <v>0</v>
      </c>
      <c r="U59" s="24">
        <f>IF(AND(INT(Vorzeichenprüfung!U65)=0, INT(Spannweiten!U59)&lt;=5), Mittelwerte!U59, "")</f>
        <v>0</v>
      </c>
      <c r="V59" s="24">
        <f>IF(AND(INT(Vorzeichenprüfung!V65)=0, INT(Spannweiten!V59)&lt;=5), Mittelwerte!V59, "")</f>
        <v>1.3333333333333333</v>
      </c>
      <c r="W59" s="24">
        <f>IF(AND(INT(Vorzeichenprüfung!W65)=0, INT(Spannweiten!W59)&lt;=5), Mittelwerte!W59, "")</f>
        <v>0</v>
      </c>
      <c r="X59" s="24">
        <f>IF(AND(INT(Vorzeichenprüfung!X65)=0, INT(Spannweiten!X59)&lt;=5), Mittelwerte!X59, "")</f>
        <v>0</v>
      </c>
      <c r="Y59" s="24">
        <f>IF(AND(INT(Vorzeichenprüfung!Y65)=0, INT(Spannweiten!Y59)&lt;=5), Mittelwerte!Y59, "")</f>
        <v>0</v>
      </c>
      <c r="Z59" s="24">
        <f>IF(AND(INT(Vorzeichenprüfung!Z65)=0, INT(Spannweiten!Z59)&lt;=5), Mittelwerte!Z59, "")</f>
        <v>0</v>
      </c>
      <c r="AA59" s="24">
        <f>IF(AND(INT(Vorzeichenprüfung!AA65)=0, INT(Spannweiten!AA59)&lt;=5), Mittelwerte!AA59, "")</f>
        <v>0</v>
      </c>
      <c r="AB59" s="24">
        <f>IF(AND(INT(Vorzeichenprüfung!AB65)=0, INT(Spannweiten!AB59)&lt;=5), Mittelwerte!AB59, "")</f>
        <v>0</v>
      </c>
      <c r="AC59" s="24">
        <f>IF(AND(INT(Vorzeichenprüfung!AC65)=0, INT(Spannweiten!AC59)&lt;=5), Mittelwerte!AC59, "")</f>
        <v>0</v>
      </c>
      <c r="AD59" s="24">
        <f>IF(AND(INT(Vorzeichenprüfung!AD65)=0, INT(Spannweiten!AD59)&lt;=5), Mittelwerte!AD59, "")</f>
        <v>0</v>
      </c>
      <c r="AE59" s="5"/>
      <c r="AF59" s="5"/>
      <c r="AG59" s="5"/>
      <c r="AI59" s="133"/>
      <c r="AJ59" s="133"/>
      <c r="AK59" s="133"/>
      <c r="AL59" s="133"/>
      <c r="AM59" s="133"/>
      <c r="AO59" s="127"/>
      <c r="AP59" s="49" t="s">
        <v>204</v>
      </c>
      <c r="AQ59" s="50">
        <v>-10</v>
      </c>
    </row>
    <row r="60" spans="1:43" ht="15.75" customHeight="1" x14ac:dyDescent="0.2">
      <c r="A60" s="128"/>
      <c r="B60" s="128"/>
      <c r="C60" s="7" t="s">
        <v>154</v>
      </c>
      <c r="D60" s="8" t="s">
        <v>123</v>
      </c>
      <c r="E60" s="24">
        <f>IF(AND(INT(Vorzeichenprüfung!E66)=0, INT(Spannweiten!E60)&lt;=5), Mittelwerte!E60, "")</f>
        <v>1.6666666666666667</v>
      </c>
      <c r="F60" s="24">
        <f>IF(AND(INT(Vorzeichenprüfung!F66)=0, INT(Spannweiten!F60)&lt;=5), Mittelwerte!F60, "")</f>
        <v>0</v>
      </c>
      <c r="G60" s="24">
        <f>IF(AND(INT(Vorzeichenprüfung!G66)=0, INT(Spannweiten!G60)&lt;=5), Mittelwerte!G60, "")</f>
        <v>1.6666666666666667</v>
      </c>
      <c r="H60" s="24">
        <f>IF(AND(INT(Vorzeichenprüfung!H66)=0, INT(Spannweiten!H60)&lt;=5), Mittelwerte!H60, "")</f>
        <v>-1.6666666666666667</v>
      </c>
      <c r="I60" s="84">
        <f>IF(AND(INT(Vorzeichenprüfung!I66)=0, INT(Spannweiten!I60)&lt;=5), Mittelwerte!I60, "")</f>
        <v>0</v>
      </c>
      <c r="J60" s="26">
        <v>0</v>
      </c>
      <c r="K60" s="24">
        <f>IF(AND(INT(Vorzeichenprüfung!K66)=0, INT(Spannweiten!K60)&lt;=5), Mittelwerte!K60, "")</f>
        <v>0</v>
      </c>
      <c r="L60" s="24">
        <f>IF(AND(INT(Vorzeichenprüfung!L66)=0, INT(Spannweiten!L60)&lt;=5), Mittelwerte!L60, "")</f>
        <v>0</v>
      </c>
      <c r="M60" s="34">
        <v>5</v>
      </c>
      <c r="N60" s="24">
        <f>IF(AND(INT(Vorzeichenprüfung!N66)=0, INT(Spannweiten!N60)&lt;=5), Mittelwerte!N60, "")</f>
        <v>0</v>
      </c>
      <c r="O60" s="24">
        <f>IF(AND(INT(Vorzeichenprüfung!O66)=0, INT(Spannweiten!O60)&lt;=5), Mittelwerte!O60, "")</f>
        <v>0</v>
      </c>
      <c r="P60" s="24">
        <f>IF(AND(INT(Vorzeichenprüfung!P66)=0, INT(Spannweiten!P60)&lt;=5), Mittelwerte!P60, "")</f>
        <v>0</v>
      </c>
      <c r="Q60" s="24">
        <f>IF(AND(INT(Vorzeichenprüfung!Q66)=0, INT(Spannweiten!Q60)&lt;=5), Mittelwerte!Q60, "")</f>
        <v>0</v>
      </c>
      <c r="R60" s="24">
        <f>IF(AND(INT(Vorzeichenprüfung!R66)=0, INT(Spannweiten!R60)&lt;=5), Mittelwerte!R60, "")</f>
        <v>0</v>
      </c>
      <c r="S60" s="24">
        <f>IF(AND(INT(Vorzeichenprüfung!S66)=0, INT(Spannweiten!S60)&lt;=5), Mittelwerte!S60, "")</f>
        <v>0</v>
      </c>
      <c r="T60" s="24">
        <f>IF(AND(INT(Vorzeichenprüfung!T66)=0, INT(Spannweiten!T60)&lt;=5), Mittelwerte!T60, "")</f>
        <v>0</v>
      </c>
      <c r="U60" s="24">
        <f>IF(AND(INT(Vorzeichenprüfung!U66)=0, INT(Spannweiten!U60)&lt;=5), Mittelwerte!U60, "")</f>
        <v>0.66666666666666663</v>
      </c>
      <c r="V60" s="24">
        <f>IF(AND(INT(Vorzeichenprüfung!V66)=0, INT(Spannweiten!V60)&lt;=5), Mittelwerte!V60, "")</f>
        <v>0</v>
      </c>
      <c r="W60" s="24">
        <f>IF(AND(INT(Vorzeichenprüfung!W66)=0, INT(Spannweiten!W60)&lt;=5), Mittelwerte!W60, "")</f>
        <v>0</v>
      </c>
      <c r="X60" s="24">
        <f>IF(AND(INT(Vorzeichenprüfung!X66)=0, INT(Spannweiten!X60)&lt;=5), Mittelwerte!X60, "")</f>
        <v>0</v>
      </c>
      <c r="Y60" s="24">
        <f>IF(AND(INT(Vorzeichenprüfung!Y66)=0, INT(Spannweiten!Y60)&lt;=5), Mittelwerte!Y60, "")</f>
        <v>0</v>
      </c>
      <c r="Z60" s="24">
        <f>IF(AND(INT(Vorzeichenprüfung!Z66)=0, INT(Spannweiten!Z60)&lt;=5), Mittelwerte!Z60, "")</f>
        <v>0</v>
      </c>
      <c r="AA60" s="24">
        <f>IF(AND(INT(Vorzeichenprüfung!AA66)=0, INT(Spannweiten!AA60)&lt;=5), Mittelwerte!AA60, "")</f>
        <v>1</v>
      </c>
      <c r="AB60" s="25">
        <f>IF(AND(Vorzeichenprüfung!AB66="WAHR", INT(Spannweiten!AB60)&lt;=5), Mittelwerte!AB60, "")</f>
        <v>0.66666666666666663</v>
      </c>
      <c r="AC60" s="24">
        <f>IF(AND(INT(Vorzeichenprüfung!AC66)=0, INT(Spannweiten!AC60)&lt;=5), Mittelwerte!AC60, "")</f>
        <v>3.3333333333333335</v>
      </c>
      <c r="AD60" s="24">
        <f>IF(AND(INT(Vorzeichenprüfung!AD66)=0, INT(Spannweiten!AD60)&lt;=5), Mittelwerte!AD60, "")</f>
        <v>0</v>
      </c>
      <c r="AE60" s="5"/>
      <c r="AF60" s="5"/>
      <c r="AG60" s="5"/>
      <c r="AI60" s="133"/>
      <c r="AJ60" s="133"/>
      <c r="AK60" s="133"/>
      <c r="AL60" s="133"/>
      <c r="AM60" s="133"/>
      <c r="AO60" s="134"/>
      <c r="AP60" s="41"/>
      <c r="AQ60" s="42"/>
    </row>
    <row r="61" spans="1:43" ht="15.75" customHeight="1" x14ac:dyDescent="0.2">
      <c r="A61" s="128"/>
      <c r="B61" s="128"/>
      <c r="C61" s="7" t="s">
        <v>155</v>
      </c>
      <c r="D61" s="8" t="s">
        <v>124</v>
      </c>
      <c r="E61" s="24">
        <f>IF(AND(INT(Vorzeichenprüfung!E67)=0, INT(Spannweiten!E61)&lt;=5), Mittelwerte!E61, "")</f>
        <v>1.6666666666666667</v>
      </c>
      <c r="F61" s="24">
        <f>IF(AND(INT(Vorzeichenprüfung!F67)=0, INT(Spannweiten!F61)&lt;=5), Mittelwerte!F61, "")</f>
        <v>0</v>
      </c>
      <c r="G61" s="24">
        <f>IF(AND(INT(Vorzeichenprüfung!G67)=0, INT(Spannweiten!G61)&lt;=5), Mittelwerte!G61, "")</f>
        <v>1.6666666666666667</v>
      </c>
      <c r="H61" s="24">
        <f>IF(AND(INT(Vorzeichenprüfung!H67)=0, INT(Spannweiten!H61)&lt;=5), Mittelwerte!H61, "")</f>
        <v>-1.6666666666666667</v>
      </c>
      <c r="I61" s="24">
        <f>IF(AND(INT(Vorzeichenprüfung!I67)=0, INT(Spannweiten!I61)&lt;=5), Mittelwerte!I61, "")</f>
        <v>0</v>
      </c>
      <c r="J61" s="26">
        <v>0</v>
      </c>
      <c r="K61" s="24">
        <f>IF(AND(INT(Vorzeichenprüfung!K67)=0, INT(Spannweiten!K61)&lt;=5), Mittelwerte!K61, "")</f>
        <v>0</v>
      </c>
      <c r="L61" s="24">
        <f>IF(AND(INT(Vorzeichenprüfung!L67)=0, INT(Spannweiten!L61)&lt;=5), Mittelwerte!L61, "")</f>
        <v>0</v>
      </c>
      <c r="M61" s="34">
        <v>5</v>
      </c>
      <c r="N61" s="24">
        <f>IF(AND(INT(Vorzeichenprüfung!N67)=0, INT(Spannweiten!N61)&lt;=5), Mittelwerte!N61, "")</f>
        <v>0</v>
      </c>
      <c r="O61" s="24">
        <f>IF(AND(INT(Vorzeichenprüfung!O67)=0, INT(Spannweiten!O61)&lt;=5), Mittelwerte!O61, "")</f>
        <v>0</v>
      </c>
      <c r="P61" s="24">
        <f>IF(AND(INT(Vorzeichenprüfung!P67)=0, INT(Spannweiten!P61)&lt;=5), Mittelwerte!P61, "")</f>
        <v>0</v>
      </c>
      <c r="Q61" s="24">
        <f>IF(AND(INT(Vorzeichenprüfung!Q67)=0, INT(Spannweiten!Q61)&lt;=5), Mittelwerte!Q61, "")</f>
        <v>0</v>
      </c>
      <c r="R61" s="24">
        <f>IF(AND(INT(Vorzeichenprüfung!R67)=0, INT(Spannweiten!R61)&lt;=5), Mittelwerte!R61, "")</f>
        <v>0</v>
      </c>
      <c r="S61" s="86">
        <v>2</v>
      </c>
      <c r="T61" s="24">
        <f>IF(AND(INT(Vorzeichenprüfung!T67)=0, INT(Spannweiten!T61)&lt;=5), Mittelwerte!T61, "")</f>
        <v>0</v>
      </c>
      <c r="U61" s="24">
        <f>IF(AND(INT(Vorzeichenprüfung!U67)=0, INT(Spannweiten!U61)&lt;=5), Mittelwerte!U61, "")</f>
        <v>0.66666666666666663</v>
      </c>
      <c r="V61" s="24">
        <f>IF(AND(INT(Vorzeichenprüfung!V67)=0, INT(Spannweiten!V61)&lt;=5), Mittelwerte!V61, "")</f>
        <v>0</v>
      </c>
      <c r="W61" s="24">
        <f>IF(AND(INT(Vorzeichenprüfung!W67)=0, INT(Spannweiten!W61)&lt;=5), Mittelwerte!W61, "")</f>
        <v>0</v>
      </c>
      <c r="X61" s="24">
        <f>IF(AND(INT(Vorzeichenprüfung!X67)=0, INT(Spannweiten!X61)&lt;=5), Mittelwerte!X61, "")</f>
        <v>0</v>
      </c>
      <c r="Y61" s="24">
        <f>IF(AND(INT(Vorzeichenprüfung!Y67)=0, INT(Spannweiten!Y61)&lt;=5), Mittelwerte!Y61, "")</f>
        <v>0</v>
      </c>
      <c r="Z61" s="24">
        <f>IF(AND(INT(Vorzeichenprüfung!Z67)=0, INT(Spannweiten!Z61)&lt;=5), Mittelwerte!Z61, "")</f>
        <v>0</v>
      </c>
      <c r="AA61" s="24">
        <f>IF(AND(INT(Vorzeichenprüfung!AA67)=0, INT(Spannweiten!AA61)&lt;=5), Mittelwerte!AA61, "")</f>
        <v>1</v>
      </c>
      <c r="AB61" s="24">
        <f>IF(AND(INT(Vorzeichenprüfung!AB67)=0, INT(Spannweiten!AB61)&lt;=5), Mittelwerte!AB61, "")</f>
        <v>0.66666666666666663</v>
      </c>
      <c r="AC61" s="24">
        <f>IF(AND(INT(Vorzeichenprüfung!AC67)=0, INT(Spannweiten!AC61)&lt;=5), Mittelwerte!AC61, "")</f>
        <v>3.3333333333333335</v>
      </c>
      <c r="AD61" s="24">
        <f>IF(AND(INT(Vorzeichenprüfung!AD67)=0, INT(Spannweiten!AD61)&lt;=5), Mittelwerte!AD61, "")</f>
        <v>0</v>
      </c>
      <c r="AE61" s="5"/>
      <c r="AF61" s="5"/>
      <c r="AG61" s="5"/>
      <c r="AI61" s="133"/>
      <c r="AJ61" s="133"/>
      <c r="AK61" s="133"/>
      <c r="AL61" s="133"/>
      <c r="AM61" s="133"/>
      <c r="AO61" s="134"/>
      <c r="AP61" s="41"/>
      <c r="AQ61" s="42"/>
    </row>
    <row r="62" spans="1:43" ht="15.75" customHeight="1" x14ac:dyDescent="0.2">
      <c r="A62" s="128"/>
      <c r="B62" s="128"/>
      <c r="C62" s="7" t="s">
        <v>156</v>
      </c>
      <c r="D62" s="8" t="s">
        <v>125</v>
      </c>
      <c r="E62" s="24">
        <f>IF(AND(INT(Vorzeichenprüfung!E68)=0, INT(Spannweiten!E62)&lt;=5), Mittelwerte!E62, "")</f>
        <v>0</v>
      </c>
      <c r="F62" s="24">
        <f>IF(AND(INT(Vorzeichenprüfung!F68)=0, INT(Spannweiten!F62)&lt;=5), Mittelwerte!F62, "")</f>
        <v>0</v>
      </c>
      <c r="G62" s="26">
        <v>3</v>
      </c>
      <c r="H62" s="24">
        <f>IF(AND(INT(Vorzeichenprüfung!H68)=0, INT(Spannweiten!H62)&lt;=5), Mittelwerte!H62, "")</f>
        <v>0</v>
      </c>
      <c r="I62" s="24">
        <f>IF(AND(INT(Vorzeichenprüfung!I68)=0, INT(Spannweiten!I62)&lt;=5), Mittelwerte!I62, "")</f>
        <v>1.6666666666666667</v>
      </c>
      <c r="J62" s="26">
        <v>3</v>
      </c>
      <c r="K62" s="24">
        <f>IF(AND(INT(Vorzeichenprüfung!K68)=0, INT(Spannweiten!K62)&lt;=5), Mittelwerte!K62, "")</f>
        <v>1.3333333333333333</v>
      </c>
      <c r="L62" s="24">
        <f>IF(AND(INT(Vorzeichenprüfung!L68)=0, INT(Spannweiten!L62)&lt;=5), Mittelwerte!L62, "")</f>
        <v>1.3333333333333333</v>
      </c>
      <c r="M62" s="34">
        <v>5</v>
      </c>
      <c r="N62" s="24">
        <f>IF(AND(INT(Vorzeichenprüfung!N68)=0, INT(Spannweiten!N62)&lt;=5), Mittelwerte!N62, "")</f>
        <v>0</v>
      </c>
      <c r="O62" s="24">
        <f>IF(AND(INT(Vorzeichenprüfung!O68)=0, INT(Spannweiten!O62)&lt;=5), Mittelwerte!O62, "")</f>
        <v>0</v>
      </c>
      <c r="P62" s="24">
        <f>IF(AND(INT(Vorzeichenprüfung!P68)=0, INT(Spannweiten!P62)&lt;=5), Mittelwerte!P62, "")</f>
        <v>0</v>
      </c>
      <c r="Q62" s="84">
        <f>IF(AND(INT(Vorzeichenprüfung!Q68)=0, INT(Spannweiten!Q62)&lt;=5), Mittelwerte!Q62, "")</f>
        <v>0</v>
      </c>
      <c r="R62" s="24">
        <f>IF(AND(INT(Vorzeichenprüfung!R68)=0, INT(Spannweiten!R62)&lt;=5), Mittelwerte!R62, "")</f>
        <v>1.3333333333333333</v>
      </c>
      <c r="S62" s="24">
        <f>IF(AND(INT(Vorzeichenprüfung!S68)=0, INT(Spannweiten!S62)&lt;=5), Mittelwerte!S62, "")</f>
        <v>1.3333333333333333</v>
      </c>
      <c r="T62" s="24">
        <f>IF(AND(INT(Vorzeichenprüfung!T68)=0, INT(Spannweiten!T62)&lt;=5), Mittelwerte!T62, "")</f>
        <v>0</v>
      </c>
      <c r="U62" s="24">
        <f>IF(AND(INT(Vorzeichenprüfung!U68)=0, INT(Spannweiten!U62)&lt;=5), Mittelwerte!U62, "")</f>
        <v>0.66666666666666663</v>
      </c>
      <c r="V62" s="24">
        <f>IF(AND(INT(Vorzeichenprüfung!V68)=0, INT(Spannweiten!V62)&lt;=5), Mittelwerte!V62, "")</f>
        <v>0</v>
      </c>
      <c r="W62" s="24">
        <f>IF(AND(INT(Vorzeichenprüfung!W68)=0, INT(Spannweiten!W62)&lt;=5), Mittelwerte!W62, "")</f>
        <v>0</v>
      </c>
      <c r="X62" s="86">
        <v>-2</v>
      </c>
      <c r="Y62" s="24">
        <f>IF(AND(INT(Vorzeichenprüfung!Y68)=0, INT(Spannweiten!Y62)&lt;=5), Mittelwerte!Y62, "")</f>
        <v>0</v>
      </c>
      <c r="Z62" s="24">
        <f>IF(AND(INT(Vorzeichenprüfung!Z68)=0, INT(Spannweiten!Z62)&lt;=5), Mittelwerte!Z62, "")</f>
        <v>0</v>
      </c>
      <c r="AA62" s="24">
        <f>IF(AND(INT(Vorzeichenprüfung!AA68)=0, INT(Spannweiten!AA62)&lt;=5), Mittelwerte!AA62, "")</f>
        <v>0</v>
      </c>
      <c r="AB62" s="24">
        <f>IF(AND(INT(Vorzeichenprüfung!AB68)=0, INT(Spannweiten!AB62)&lt;=5), Mittelwerte!AB62, "")</f>
        <v>0</v>
      </c>
      <c r="AC62" s="86">
        <v>4</v>
      </c>
      <c r="AD62" s="24">
        <f>IF(AND(INT(Vorzeichenprüfung!AD68)=0, INT(Spannweiten!AD62)&lt;=5), Mittelwerte!AD62, "")</f>
        <v>0</v>
      </c>
      <c r="AE62" s="5"/>
      <c r="AF62" s="5"/>
      <c r="AG62" s="5"/>
      <c r="AI62" s="133"/>
      <c r="AJ62" s="133"/>
      <c r="AK62" s="133"/>
      <c r="AL62" s="133"/>
      <c r="AM62" s="133"/>
      <c r="AO62" s="134"/>
      <c r="AP62" s="41"/>
      <c r="AQ62" s="42"/>
    </row>
    <row r="63" spans="1:43" ht="15.75" customHeight="1" x14ac:dyDescent="0.2">
      <c r="A63" s="128"/>
      <c r="B63" s="128" t="s">
        <v>162</v>
      </c>
      <c r="C63" s="7" t="s">
        <v>157</v>
      </c>
      <c r="D63" s="8" t="s">
        <v>126</v>
      </c>
      <c r="E63" s="26">
        <v>0</v>
      </c>
      <c r="F63" s="24">
        <f>IF(AND(INT(Vorzeichenprüfung!F69)=0, INT(Spannweiten!F63)&lt;=5), Mittelwerte!F63, "")</f>
        <v>0</v>
      </c>
      <c r="G63" s="24">
        <f>IF(AND(INT(Vorzeichenprüfung!G69)=0, INT(Spannweiten!G63)&lt;=5), Mittelwerte!G63, "")</f>
        <v>0</v>
      </c>
      <c r="H63" s="24">
        <f>IF(AND(INT(Vorzeichenprüfung!H69)=0, INT(Spannweiten!H63)&lt;=5), Mittelwerte!H63, "")</f>
        <v>0</v>
      </c>
      <c r="I63" s="25">
        <f>IF(AND(Vorzeichenprüfung!I69="WAHR", INT(Spannweiten!I63)&lt;=5), Mittelwerte!I63, "")</f>
        <v>7</v>
      </c>
      <c r="J63" s="24">
        <f>IF(AND(INT(Vorzeichenprüfung!J69)=0, INT(Spannweiten!J63)&lt;=5), Mittelwerte!J63, "")</f>
        <v>1.6666666666666667</v>
      </c>
      <c r="K63" s="26">
        <v>0</v>
      </c>
      <c r="L63" s="24">
        <f>IF(AND(INT(Vorzeichenprüfung!L69)=0, INT(Spannweiten!L63)&lt;=5), Mittelwerte!L63, "")</f>
        <v>0</v>
      </c>
      <c r="M63" s="25">
        <f>IF(AND(Vorzeichenprüfung!M69="WAHR", INT(Spannweiten!M63)&lt;=5), Mittelwerte!M63, "")</f>
        <v>6</v>
      </c>
      <c r="N63" s="24">
        <f>IF(AND(INT(Vorzeichenprüfung!N69)=0, INT(Spannweiten!N63)&lt;=5), Mittelwerte!N63, "")</f>
        <v>0</v>
      </c>
      <c r="O63" s="24">
        <f>IF(AND(INT(Vorzeichenprüfung!O69)=0, INT(Spannweiten!O63)&lt;=5), Mittelwerte!O63, "")</f>
        <v>1.3333333333333333</v>
      </c>
      <c r="P63" s="24">
        <f>IF(AND(INT(Vorzeichenprüfung!P69)=0, INT(Spannweiten!P63)&lt;=5), Mittelwerte!P63, "")</f>
        <v>0</v>
      </c>
      <c r="Q63" s="26">
        <v>8</v>
      </c>
      <c r="R63" s="24">
        <f>IF(AND(INT(Vorzeichenprüfung!R69)=0, INT(Spannweiten!R63)&lt;=5), Mittelwerte!R63, "")</f>
        <v>0</v>
      </c>
      <c r="S63" s="24">
        <f>IF(AND(INT(Vorzeichenprüfung!S69)=0, INT(Spannweiten!S63)&lt;=5), Mittelwerte!S63, "")</f>
        <v>0</v>
      </c>
      <c r="T63" s="24">
        <f>IF(AND(INT(Vorzeichenprüfung!T69)=0, INT(Spannweiten!T63)&lt;=5), Mittelwerte!T63, "")</f>
        <v>1</v>
      </c>
      <c r="U63" s="24">
        <f>IF(AND(INT(Vorzeichenprüfung!U69)=0, INT(Spannweiten!U63)&lt;=5), Mittelwerte!U63, "")</f>
        <v>1.3333333333333333</v>
      </c>
      <c r="V63" s="24">
        <f>IF(AND(INT(Vorzeichenprüfung!V69)=0, INT(Spannweiten!V63)&lt;=5), Mittelwerte!V63, "")</f>
        <v>2.6666666666666665</v>
      </c>
      <c r="W63" s="24">
        <f>IF(AND(INT(Vorzeichenprüfung!W69)=0, INT(Spannweiten!W63)&lt;=5), Mittelwerte!W63, "")</f>
        <v>0</v>
      </c>
      <c r="X63" s="24">
        <f>IF(AND(INT(Vorzeichenprüfung!X69)=0, INT(Spannweiten!X63)&lt;=5), Mittelwerte!X63, "")</f>
        <v>0</v>
      </c>
      <c r="Y63" s="24">
        <f>IF(AND(INT(Vorzeichenprüfung!Y69)=0, INT(Spannweiten!Y63)&lt;=5), Mittelwerte!Y63, "")</f>
        <v>0</v>
      </c>
      <c r="Z63" s="26">
        <v>3</v>
      </c>
      <c r="AA63" s="24">
        <f>IF(AND(INT(Vorzeichenprüfung!AA69)=0, INT(Spannweiten!AA63)&lt;=5), Mittelwerte!AA63, "")</f>
        <v>0</v>
      </c>
      <c r="AB63" s="24">
        <f>IF(AND(INT(Vorzeichenprüfung!AB69)=0, INT(Spannweiten!AB63)&lt;=5), Mittelwerte!AB63, "")</f>
        <v>0</v>
      </c>
      <c r="AC63" s="86">
        <v>7</v>
      </c>
      <c r="AD63" s="24">
        <f>IF(AND(INT(Vorzeichenprüfung!AD69)=0, INT(Spannweiten!AD63)&lt;=5), Mittelwerte!AD63, "")</f>
        <v>0</v>
      </c>
      <c r="AE63" s="5"/>
      <c r="AF63" s="5"/>
      <c r="AG63" s="5"/>
      <c r="AI63" s="133"/>
      <c r="AJ63" s="133"/>
      <c r="AK63" s="133"/>
      <c r="AL63" s="133"/>
      <c r="AM63" s="133"/>
      <c r="AO63" s="134"/>
      <c r="AP63" s="41"/>
      <c r="AQ63" s="42"/>
    </row>
    <row r="64" spans="1:43" ht="15.75" customHeight="1" x14ac:dyDescent="0.2">
      <c r="A64" s="128"/>
      <c r="B64" s="128"/>
      <c r="C64" s="7" t="s">
        <v>158</v>
      </c>
      <c r="D64" s="8" t="s">
        <v>127</v>
      </c>
      <c r="E64" s="26">
        <v>0</v>
      </c>
      <c r="F64" s="86">
        <v>6</v>
      </c>
      <c r="G64" s="26">
        <v>4</v>
      </c>
      <c r="H64" s="24">
        <f>IF(AND(INT(Vorzeichenprüfung!H70)=0, INT(Spannweiten!H64)&lt;=5), Mittelwerte!H64, "")</f>
        <v>0</v>
      </c>
      <c r="I64" s="26">
        <v>10</v>
      </c>
      <c r="J64" s="26">
        <v>5</v>
      </c>
      <c r="K64" s="24">
        <f>IF(AND(INT(Vorzeichenprüfung!K70)=0, INT(Spannweiten!K64)&lt;=5), Mittelwerte!K64, "")</f>
        <v>0</v>
      </c>
      <c r="L64" s="86">
        <v>-3</v>
      </c>
      <c r="M64" s="26">
        <v>10</v>
      </c>
      <c r="N64" s="84">
        <v>4</v>
      </c>
      <c r="O64" s="24">
        <f>IF(AND(INT(Vorzeichenprüfung!O70)=0, INT(Spannweiten!O64)&lt;=5), Mittelwerte!O64, "")</f>
        <v>1.3333333333333333</v>
      </c>
      <c r="P64" s="86">
        <v>10</v>
      </c>
      <c r="Q64" s="24">
        <f>IF(AND(INT(Vorzeichenprüfung!Q70)=0, INT(Spannweiten!Q64)&lt;=5), Mittelwerte!Q64, "")</f>
        <v>2.3333333333333335</v>
      </c>
      <c r="R64" s="24">
        <f>IF(AND(INT(Vorzeichenprüfung!R70)=0, INT(Spannweiten!R64)&lt;=5), Mittelwerte!R64, "")</f>
        <v>1</v>
      </c>
      <c r="S64" s="26">
        <v>7</v>
      </c>
      <c r="T64" s="26">
        <v>4</v>
      </c>
      <c r="U64" s="25">
        <f>IF(AND(Vorzeichenprüfung!U70="WAHR", INT(Spannweiten!U64)&lt;=5), Mittelwerte!U64, "")</f>
        <v>1.6666666666666667</v>
      </c>
      <c r="V64" s="25">
        <f>IF(AND(Vorzeichenprüfung!V70="WAHR", INT(Spannweiten!V64)&lt;=5), Mittelwerte!V64, "")</f>
        <v>1.3333333333333333</v>
      </c>
      <c r="W64" s="26">
        <v>5</v>
      </c>
      <c r="X64" s="86">
        <v>6</v>
      </c>
      <c r="Y64" s="25">
        <f>IF(AND(Vorzeichenprüfung!Y70="WAHR", INT(Spannweiten!Y64)&lt;=5), Mittelwerte!Y64, "")</f>
        <v>3.3333333333333335</v>
      </c>
      <c r="Z64" s="25">
        <f>IF(AND(Vorzeichenprüfung!Z70="WAHR", INT(Spannweiten!Z64)&lt;=5), Mittelwerte!Z64, "")</f>
        <v>1.6666666666666667</v>
      </c>
      <c r="AA64" s="25">
        <f>IF(AND(Vorzeichenprüfung!AA70="WAHR", INT(Spannweiten!AA64)&lt;=5), Mittelwerte!AA64, "")</f>
        <v>1.6666666666666667</v>
      </c>
      <c r="AB64" s="25">
        <f>IF(AND(Vorzeichenprüfung!AB70="WAHR", INT(Spannweiten!AB64)&lt;=5), Mittelwerte!AB64, "")</f>
        <v>1.3333333333333333</v>
      </c>
      <c r="AC64" s="86">
        <v>8</v>
      </c>
      <c r="AD64" s="25">
        <f>IF(AND(Vorzeichenprüfung!AD70="WAHR", INT(Spannweiten!AD64)&lt;=5), Mittelwerte!AD64, "")</f>
        <v>1.6666666666666667</v>
      </c>
      <c r="AE64" s="5"/>
      <c r="AF64" s="5"/>
      <c r="AG64" s="5"/>
      <c r="AI64" s="133"/>
      <c r="AJ64" s="133"/>
      <c r="AK64" s="133"/>
      <c r="AL64" s="133"/>
      <c r="AM64" s="133"/>
      <c r="AO64" s="134"/>
      <c r="AP64" s="41"/>
      <c r="AQ64" s="42"/>
    </row>
    <row r="65" spans="1:43" ht="15.75" customHeight="1" x14ac:dyDescent="0.2">
      <c r="A65" s="128"/>
      <c r="B65" s="128"/>
      <c r="C65" s="7" t="s">
        <v>159</v>
      </c>
      <c r="D65" s="8" t="s">
        <v>128</v>
      </c>
      <c r="E65" s="26">
        <v>4</v>
      </c>
      <c r="F65" s="24">
        <f>IF(AND(INT(Vorzeichenprüfung!F71)=0, INT(Spannweiten!F65)&lt;=5), Mittelwerte!F65, "")</f>
        <v>0</v>
      </c>
      <c r="G65" s="24">
        <f>IF(AND(INT(Vorzeichenprüfung!G71)=0, INT(Spannweiten!G65)&lt;=5), Mittelwerte!G65, "")</f>
        <v>0</v>
      </c>
      <c r="H65" s="24">
        <f>IF(AND(INT(Vorzeichenprüfung!H71)=0, INT(Spannweiten!H65)&lt;=5), Mittelwerte!H65, "")</f>
        <v>0</v>
      </c>
      <c r="I65" s="26">
        <v>6</v>
      </c>
      <c r="J65" s="25">
        <f>IF(AND(Vorzeichenprüfung!J71="WAHR", INT(Spannweiten!J65)&lt;=5), Mittelwerte!J65, "")</f>
        <v>1.3333333333333333</v>
      </c>
      <c r="K65" s="24">
        <f>IF(AND(INT(Vorzeichenprüfung!K71)=0, INT(Spannweiten!K65)&lt;=5), Mittelwerte!K65, "")</f>
        <v>0</v>
      </c>
      <c r="L65" s="26">
        <v>2</v>
      </c>
      <c r="M65" s="24">
        <f>IF(AND(INT(Vorzeichenprüfung!M71)=0, INT(Spannweiten!M65)&lt;=5), Mittelwerte!M65, "")</f>
        <v>7</v>
      </c>
      <c r="N65" s="24">
        <f>IF(AND(INT(Vorzeichenprüfung!N71)=0, INT(Spannweiten!N65)&lt;=5), Mittelwerte!N65, "")</f>
        <v>0</v>
      </c>
      <c r="O65" s="24">
        <f>IF(AND(INT(Vorzeichenprüfung!O71)=0, INT(Spannweiten!O65)&lt;=5), Mittelwerte!O65, "")</f>
        <v>2.3333333333333335</v>
      </c>
      <c r="P65" s="26">
        <v>7</v>
      </c>
      <c r="Q65" s="24">
        <f>IF(AND(INT(Vorzeichenprüfung!Q71)=0, INT(Spannweiten!Q65)&lt;=5), Mittelwerte!Q65, "")</f>
        <v>1.3333333333333333</v>
      </c>
      <c r="R65" s="24">
        <f>IF(AND(INT(Vorzeichenprüfung!R71)=0, INT(Spannweiten!R65)&lt;=5), Mittelwerte!R65, "")</f>
        <v>0</v>
      </c>
      <c r="S65" s="26">
        <v>5</v>
      </c>
      <c r="T65" s="24">
        <f>IF(AND(INT(Vorzeichenprüfung!T71)=0, INT(Spannweiten!T65)&lt;=5), Mittelwerte!T65, "")</f>
        <v>1.6666666666666667</v>
      </c>
      <c r="U65" s="25">
        <f>IF(AND(Vorzeichenprüfung!U71="WAHR", INT(Spannweiten!U65)&lt;=5), Mittelwerte!U65, "")</f>
        <v>2.6666666666666665</v>
      </c>
      <c r="V65" s="25">
        <f>IF(AND(Vorzeichenprüfung!V71="WAHR", INT(Spannweiten!V65)&lt;=5), Mittelwerte!V65, "")</f>
        <v>1</v>
      </c>
      <c r="W65" s="24">
        <f>IF(AND(INT(Vorzeichenprüfung!W71)=0, INT(Spannweiten!W65)&lt;=5), Mittelwerte!W65, "")</f>
        <v>0</v>
      </c>
      <c r="X65" s="24">
        <f>IF(AND(INT(Vorzeichenprüfung!X71)=0, INT(Spannweiten!X65)&lt;=5), Mittelwerte!X65, "")</f>
        <v>0.66666666666666663</v>
      </c>
      <c r="Y65" s="24">
        <f>IF(AND(INT(Vorzeichenprüfung!Y71)=0, INT(Spannweiten!Y65)&lt;=5), Mittelwerte!Y65, "")</f>
        <v>0</v>
      </c>
      <c r="Z65" s="24">
        <f>IF(AND(INT(Vorzeichenprüfung!Z71)=0, INT(Spannweiten!Z65)&lt;=5), Mittelwerte!Z65, "")</f>
        <v>1.6666666666666667</v>
      </c>
      <c r="AA65" s="24">
        <f>IF(AND(INT(Vorzeichenprüfung!AA71)=0, INT(Spannweiten!AA65)&lt;=5), Mittelwerte!AA65, "")</f>
        <v>1.6666666666666667</v>
      </c>
      <c r="AB65" s="24">
        <f>IF(AND(INT(Vorzeichenprüfung!AB71)=0, INT(Spannweiten!AB65)&lt;=5), Mittelwerte!AB65, "")</f>
        <v>0</v>
      </c>
      <c r="AC65" s="24">
        <f>IF(AND(INT(Vorzeichenprüfung!AC71)=0, INT(Spannweiten!AC65)&lt;=5), Mittelwerte!AC65, "")</f>
        <v>1</v>
      </c>
      <c r="AD65" s="24">
        <f>IF(AND(INT(Vorzeichenprüfung!AD71)=0, INT(Spannweiten!AD65)&lt;=5), Mittelwerte!AD65, "")</f>
        <v>0</v>
      </c>
      <c r="AE65" s="5"/>
      <c r="AF65" s="5"/>
      <c r="AG65" s="5"/>
      <c r="AI65" s="133"/>
      <c r="AJ65" s="133"/>
      <c r="AK65" s="133"/>
      <c r="AL65" s="133"/>
      <c r="AM65" s="133"/>
      <c r="AO65" s="134"/>
      <c r="AP65" s="41"/>
      <c r="AQ65" s="42"/>
    </row>
    <row r="66" spans="1:43" ht="15.75" customHeight="1" x14ac:dyDescent="0.2">
      <c r="A66" s="128"/>
      <c r="B66" s="128"/>
      <c r="C66" s="7" t="s">
        <v>160</v>
      </c>
      <c r="D66" s="8" t="s">
        <v>129</v>
      </c>
      <c r="E66" s="24">
        <f>IF(AND(INT(Vorzeichenprüfung!E72)=0, INT(Spannweiten!E66)&lt;=5), Mittelwerte!E66, "")</f>
        <v>0</v>
      </c>
      <c r="F66" s="24">
        <f>IF(AND(INT(Vorzeichenprüfung!F72)=0, INT(Spannweiten!F66)&lt;=5), Mittelwerte!F66, "")</f>
        <v>0</v>
      </c>
      <c r="G66" s="24">
        <f>IF(AND(INT(Vorzeichenprüfung!G72)=0, INT(Spannweiten!G66)&lt;=5), Mittelwerte!G66, "")</f>
        <v>0</v>
      </c>
      <c r="H66" s="26">
        <v>2</v>
      </c>
      <c r="I66" s="25">
        <f>IF(AND(Vorzeichenprüfung!I72="WAHR", INT(Spannweiten!I66)&lt;=5), Mittelwerte!I66, "")</f>
        <v>1.6666666666666667</v>
      </c>
      <c r="J66" s="26">
        <v>2</v>
      </c>
      <c r="K66" s="26">
        <v>3</v>
      </c>
      <c r="L66" s="26">
        <v>0</v>
      </c>
      <c r="M66" s="24">
        <f>IF(AND(INT(Vorzeichenprüfung!M72)=0, INT(Spannweiten!M66)&lt;=5), Mittelwerte!M66, "")</f>
        <v>0.66666666666666663</v>
      </c>
      <c r="N66" s="24">
        <f>IF(AND(INT(Vorzeichenprüfung!N72)=0, INT(Spannweiten!N66)&lt;=5), Mittelwerte!N66, "")</f>
        <v>0</v>
      </c>
      <c r="O66" s="24">
        <f>IF(AND(INT(Vorzeichenprüfung!O72)=0, INT(Spannweiten!O66)&lt;=5), Mittelwerte!O66, "")</f>
        <v>0</v>
      </c>
      <c r="P66" s="24">
        <f>IF(AND(INT(Vorzeichenprüfung!P72)=0, INT(Spannweiten!P66)&lt;=5), Mittelwerte!P66, "")</f>
        <v>0</v>
      </c>
      <c r="Q66" s="26">
        <v>2</v>
      </c>
      <c r="R66" s="24">
        <f>IF(AND(INT(Vorzeichenprüfung!R72)=0, INT(Spannweiten!R66)&lt;=5), Mittelwerte!R66, "")</f>
        <v>3</v>
      </c>
      <c r="S66" s="24">
        <f>IF(AND(INT(Vorzeichenprüfung!S72)=0, INT(Spannweiten!S66)&lt;=5), Mittelwerte!S66, "")</f>
        <v>1.6666666666666667</v>
      </c>
      <c r="T66" s="26">
        <v>5</v>
      </c>
      <c r="U66" s="24">
        <f>IF(AND(INT(Vorzeichenprüfung!U72)=0, INT(Spannweiten!U66)&lt;=5), Mittelwerte!U66, "")</f>
        <v>2</v>
      </c>
      <c r="V66" s="25">
        <f>IF(AND(Vorzeichenprüfung!V72="WAHR", INT(Spannweiten!V66)&lt;=5), Mittelwerte!V66, "")</f>
        <v>0.66666666666666663</v>
      </c>
      <c r="W66" s="24">
        <f>IF(AND(INT(Vorzeichenprüfung!W72)=0, INT(Spannweiten!W66)&lt;=5), Mittelwerte!W66, "")</f>
        <v>0</v>
      </c>
      <c r="X66" s="24">
        <f>IF(AND(INT(Vorzeichenprüfung!X72)=0, INT(Spannweiten!X66)&lt;=5), Mittelwerte!X66, "")</f>
        <v>1.3333333333333333</v>
      </c>
      <c r="Y66" s="24">
        <f>IF(AND(INT(Vorzeichenprüfung!Y72)=0, INT(Spannweiten!Y66)&lt;=5), Mittelwerte!Y66, "")</f>
        <v>0</v>
      </c>
      <c r="Z66" s="24">
        <f>IF(AND(INT(Vorzeichenprüfung!Z72)=0, INT(Spannweiten!Z66)&lt;=5), Mittelwerte!Z66, "")</f>
        <v>-1</v>
      </c>
      <c r="AA66" s="24">
        <f>IF(AND(INT(Vorzeichenprüfung!AA72)=0, INT(Spannweiten!AA66)&lt;=5), Mittelwerte!AA66, "")</f>
        <v>0</v>
      </c>
      <c r="AB66" s="24">
        <f>IF(AND(INT(Vorzeichenprüfung!AB72)=0, INT(Spannweiten!AB66)&lt;=5), Mittelwerte!AB66, "")</f>
        <v>0</v>
      </c>
      <c r="AC66" s="24">
        <f>IF(AND(INT(Vorzeichenprüfung!AC72)=0, INT(Spannweiten!AC66)&lt;=5), Mittelwerte!AC66, "")</f>
        <v>0</v>
      </c>
      <c r="AD66" s="84">
        <v>0</v>
      </c>
      <c r="AE66" s="5"/>
      <c r="AF66" s="5"/>
      <c r="AG66" s="5"/>
      <c r="AI66" s="133"/>
      <c r="AJ66" s="133"/>
      <c r="AK66" s="133"/>
      <c r="AL66" s="133"/>
      <c r="AM66" s="133"/>
      <c r="AO66" s="134"/>
      <c r="AP66" s="41"/>
      <c r="AQ66" s="42"/>
    </row>
    <row r="67" spans="1:43" ht="15.75" customHeight="1" x14ac:dyDescent="0.2">
      <c r="A67" s="128"/>
      <c r="B67" s="128"/>
      <c r="C67" s="7" t="s">
        <v>161</v>
      </c>
      <c r="D67" s="8" t="s">
        <v>130</v>
      </c>
      <c r="E67" s="26">
        <v>0</v>
      </c>
      <c r="F67" s="26">
        <v>0</v>
      </c>
      <c r="G67" s="24">
        <f>IF(AND(INT(Vorzeichenprüfung!G73)=0, INT(Spannweiten!G67)&lt;=5), Mittelwerte!G67, "")</f>
        <v>0</v>
      </c>
      <c r="H67" s="24">
        <f>IF(AND(INT(Vorzeichenprüfung!H73)=0, INT(Spannweiten!H67)&lt;=5), Mittelwerte!H67, "")</f>
        <v>0</v>
      </c>
      <c r="I67" s="26">
        <v>3</v>
      </c>
      <c r="J67" s="26">
        <v>2</v>
      </c>
      <c r="K67" s="26">
        <v>0</v>
      </c>
      <c r="L67" s="24">
        <f>IF(AND(INT(Vorzeichenprüfung!L73)=0, INT(Spannweiten!L67)&lt;=5), Mittelwerte!L67, "")</f>
        <v>0.66666666666666663</v>
      </c>
      <c r="M67" s="24">
        <f>IF(AND(INT(Vorzeichenprüfung!M73)=0, INT(Spannweiten!M67)&lt;=5), Mittelwerte!M67, "")</f>
        <v>5.666666666666667</v>
      </c>
      <c r="N67" s="24">
        <f>IF(AND(INT(Vorzeichenprüfung!N73)=0, INT(Spannweiten!N67)&lt;=5), Mittelwerte!N67, "")</f>
        <v>0</v>
      </c>
      <c r="O67" s="24">
        <f>IF(AND(INT(Vorzeichenprüfung!O73)=0, INT(Spannweiten!O67)&lt;=5), Mittelwerte!O67, "")</f>
        <v>1.6666666666666667</v>
      </c>
      <c r="P67" s="26">
        <v>5</v>
      </c>
      <c r="Q67" s="24">
        <f>IF(AND(INT(Vorzeichenprüfung!Q73)=0, INT(Spannweiten!Q67)&lt;=5), Mittelwerte!Q67, "")</f>
        <v>0</v>
      </c>
      <c r="R67" s="24">
        <f>IF(AND(INT(Vorzeichenprüfung!R73)=0, INT(Spannweiten!R67)&lt;=5), Mittelwerte!R67, "")</f>
        <v>0</v>
      </c>
      <c r="S67" s="25">
        <f>IF(AND(Vorzeichenprüfung!S73="WAHR", INT(Spannweiten!S67)&lt;=5), Mittelwerte!S67, "")</f>
        <v>1.3333333333333333</v>
      </c>
      <c r="T67" s="24">
        <f>IF(AND(INT(Vorzeichenprüfung!T73)=0, INT(Spannweiten!T67)&lt;=5), Mittelwerte!T67, "")</f>
        <v>1.6666666666666667</v>
      </c>
      <c r="U67" s="25">
        <f>IF(AND(Vorzeichenprüfung!U73="WAHR", INT(Spannweiten!U67)&lt;=5), Mittelwerte!U67, "")</f>
        <v>1</v>
      </c>
      <c r="V67" s="24">
        <f>IF(AND(INT(Vorzeichenprüfung!V73)=0, INT(Spannweiten!V67)&lt;=5), Mittelwerte!V67, "")</f>
        <v>1</v>
      </c>
      <c r="W67" s="24">
        <f>IF(AND(INT(Vorzeichenprüfung!W73)=0, INT(Spannweiten!W67)&lt;=5), Mittelwerte!W67, "")</f>
        <v>0</v>
      </c>
      <c r="X67" s="24">
        <f>IF(AND(INT(Vorzeichenprüfung!X73)=0, INT(Spannweiten!X67)&lt;=5), Mittelwerte!X67, "")</f>
        <v>1.6666666666666667</v>
      </c>
      <c r="Y67" s="24">
        <f>IF(AND(INT(Vorzeichenprüfung!Y73)=0, INT(Spannweiten!Y67)&lt;=5), Mittelwerte!Y67, "")</f>
        <v>1</v>
      </c>
      <c r="Z67" s="24">
        <f>IF(AND(INT(Vorzeichenprüfung!Z73)=0, INT(Spannweiten!Z67)&lt;=5), Mittelwerte!Z67, "")</f>
        <v>0</v>
      </c>
      <c r="AA67" s="24">
        <f>IF(AND(INT(Vorzeichenprüfung!AA73)=0, INT(Spannweiten!AA67)&lt;=5), Mittelwerte!AA67, "")</f>
        <v>0</v>
      </c>
      <c r="AB67" s="24">
        <f>IF(AND(INT(Vorzeichenprüfung!AB73)=0, INT(Spannweiten!AB67)&lt;=5), Mittelwerte!AB67, "")</f>
        <v>0</v>
      </c>
      <c r="AC67" s="24">
        <f>IF(AND(INT(Vorzeichenprüfung!AC73)=0, INT(Spannweiten!AC67)&lt;=5), Mittelwerte!AC67, "")</f>
        <v>0</v>
      </c>
      <c r="AD67" s="84">
        <v>0</v>
      </c>
      <c r="AE67" s="5"/>
      <c r="AF67" s="5"/>
      <c r="AG67" s="5"/>
      <c r="AI67" s="133"/>
      <c r="AJ67" s="133"/>
      <c r="AK67" s="133"/>
      <c r="AL67" s="133"/>
      <c r="AM67" s="133"/>
      <c r="AO67" s="134"/>
      <c r="AP67" s="41"/>
      <c r="AQ67" s="42"/>
    </row>
    <row r="68" spans="1:43" x14ac:dyDescent="0.2">
      <c r="AO68" s="135"/>
      <c r="AP68" s="41"/>
      <c r="AQ68" s="42"/>
    </row>
    <row r="69" spans="1:43" ht="15" customHeight="1" x14ac:dyDescent="0.25">
      <c r="A69" s="125" t="s">
        <v>381</v>
      </c>
      <c r="B69" s="125"/>
      <c r="C69" s="125"/>
      <c r="D69" s="125"/>
      <c r="E69" s="125"/>
      <c r="F69" s="80"/>
      <c r="G69" s="80"/>
      <c r="H69" s="80"/>
      <c r="I69" s="80" t="s">
        <v>379</v>
      </c>
      <c r="J69" s="80"/>
      <c r="K69" s="80"/>
      <c r="L69" s="80"/>
      <c r="M69" s="80"/>
      <c r="N69" s="80"/>
      <c r="O69" s="80"/>
      <c r="P69" s="80"/>
      <c r="Q69" s="80"/>
      <c r="R69" s="80"/>
      <c r="S69" s="80"/>
      <c r="T69" s="80"/>
      <c r="U69" s="80"/>
      <c r="V69" s="80"/>
      <c r="W69" s="80"/>
      <c r="X69" s="80"/>
      <c r="Y69" s="80"/>
      <c r="Z69" s="80"/>
      <c r="AA69" s="80"/>
      <c r="AB69" s="80"/>
      <c r="AC69" s="80"/>
      <c r="AD69" s="80"/>
      <c r="AE69" s="43"/>
      <c r="AF69" s="43"/>
      <c r="AG69" s="43"/>
      <c r="AO69" s="135"/>
      <c r="AP69" s="41"/>
      <c r="AQ69" s="42"/>
    </row>
    <row r="70" spans="1:43" ht="15" customHeight="1" x14ac:dyDescent="0.2">
      <c r="A70" s="101"/>
      <c r="B70" s="102"/>
      <c r="C70" s="120" t="s">
        <v>363</v>
      </c>
      <c r="D70" s="90">
        <f>SUM(COUNTA(E8:AD25),COUNTA(E27:AD35),COUNTA(E37:AD67))</f>
        <v>1508</v>
      </c>
      <c r="E70" s="92"/>
      <c r="G70" s="80"/>
      <c r="H70" s="80"/>
      <c r="I70" s="88"/>
      <c r="J70" s="89"/>
      <c r="K70" s="89">
        <v>18</v>
      </c>
      <c r="L70" s="89" t="s">
        <v>371</v>
      </c>
      <c r="M70" s="90"/>
      <c r="N70" s="90">
        <f>I72*K70</f>
        <v>468</v>
      </c>
      <c r="O70" s="91">
        <f>0.05*N70</f>
        <v>23.400000000000002</v>
      </c>
      <c r="P70" s="90"/>
      <c r="Q70" s="90"/>
      <c r="R70" s="90"/>
      <c r="S70" s="90"/>
      <c r="T70" s="90"/>
      <c r="U70" s="90"/>
      <c r="V70" s="92"/>
      <c r="W70" s="80"/>
      <c r="X70" s="80"/>
      <c r="Y70" s="80"/>
      <c r="Z70" s="80"/>
      <c r="AA70" s="80"/>
      <c r="AB70" s="80"/>
      <c r="AC70" s="80"/>
      <c r="AD70" s="80"/>
      <c r="AE70" s="43"/>
      <c r="AF70" s="43"/>
      <c r="AG70" s="43"/>
    </row>
    <row r="71" spans="1:43" ht="15" customHeight="1" x14ac:dyDescent="0.2">
      <c r="A71" s="105"/>
      <c r="B71" s="106"/>
      <c r="C71" s="81" t="s">
        <v>364</v>
      </c>
      <c r="D71" s="80">
        <f>SUM('Ergebnismatrizen Zyklus 1'!AG24,'Ergebnismatrizen Zyklus 1'!AG35,'Ergebnismatrizen Zyklus 1'!AG48)</f>
        <v>567</v>
      </c>
      <c r="E71" s="116">
        <f>(D71*100/1508)/100</f>
        <v>0.37599469496021221</v>
      </c>
      <c r="F71" s="38" t="s">
        <v>386</v>
      </c>
      <c r="G71" s="80"/>
      <c r="H71" s="80"/>
      <c r="I71" s="93"/>
      <c r="J71" s="81"/>
      <c r="K71" s="81">
        <v>9</v>
      </c>
      <c r="L71" s="81" t="s">
        <v>371</v>
      </c>
      <c r="M71" s="80"/>
      <c r="N71" s="80">
        <f>I72*K71</f>
        <v>234</v>
      </c>
      <c r="O71" s="82">
        <f>0.05*N71</f>
        <v>11.700000000000001</v>
      </c>
      <c r="P71" s="80"/>
      <c r="Q71" s="80"/>
      <c r="R71" s="80"/>
      <c r="S71" s="80"/>
      <c r="T71" s="80"/>
      <c r="U71" s="80"/>
      <c r="V71" s="94"/>
      <c r="W71" s="80"/>
      <c r="X71" s="80"/>
      <c r="Y71" s="80"/>
      <c r="Z71" s="80"/>
      <c r="AA71" s="80"/>
      <c r="AB71" s="80"/>
      <c r="AC71" s="80"/>
      <c r="AD71" s="80"/>
      <c r="AE71" s="43"/>
      <c r="AF71" s="43"/>
      <c r="AG71" s="43"/>
    </row>
    <row r="72" spans="1:43" ht="15" customHeight="1" x14ac:dyDescent="0.2">
      <c r="A72" s="105"/>
      <c r="B72" s="106"/>
      <c r="C72" s="81" t="s">
        <v>365</v>
      </c>
      <c r="D72" s="80">
        <f>D70-D71</f>
        <v>941</v>
      </c>
      <c r="E72" s="116">
        <f>(D72*100/1508)/100</f>
        <v>0.62400530503978779</v>
      </c>
      <c r="F72" s="121" t="s">
        <v>387</v>
      </c>
      <c r="G72" s="80"/>
      <c r="H72" s="80"/>
      <c r="I72" s="95">
        <v>26</v>
      </c>
      <c r="J72" s="96" t="s">
        <v>370</v>
      </c>
      <c r="K72" s="97">
        <v>33</v>
      </c>
      <c r="L72" s="97" t="s">
        <v>371</v>
      </c>
      <c r="M72" s="98"/>
      <c r="N72" s="98">
        <f>26*K72</f>
        <v>858</v>
      </c>
      <c r="O72" s="99">
        <v>46</v>
      </c>
      <c r="P72" s="98"/>
      <c r="Q72" s="98"/>
      <c r="R72" s="98"/>
      <c r="S72" s="98"/>
      <c r="T72" s="98"/>
      <c r="U72" s="98"/>
      <c r="V72" s="100"/>
      <c r="W72" s="80"/>
      <c r="X72" s="80"/>
      <c r="Y72" s="80"/>
      <c r="Z72" s="80"/>
      <c r="AA72" s="80"/>
      <c r="AB72" s="80"/>
      <c r="AC72" s="80"/>
      <c r="AD72" s="80"/>
      <c r="AE72" s="43"/>
      <c r="AF72" s="43"/>
      <c r="AG72" s="43"/>
    </row>
    <row r="73" spans="1:43" ht="15" x14ac:dyDescent="0.2">
      <c r="A73" s="105"/>
      <c r="B73" s="106"/>
      <c r="C73" s="81" t="s">
        <v>366</v>
      </c>
      <c r="D73" s="80">
        <v>12</v>
      </c>
      <c r="E73" s="94"/>
      <c r="F73" s="38" t="s">
        <v>382</v>
      </c>
      <c r="L73" s="87"/>
      <c r="Q73" s="126"/>
      <c r="R73" s="126"/>
      <c r="S73" s="126"/>
      <c r="T73" s="126"/>
    </row>
    <row r="74" spans="1:43" ht="15" x14ac:dyDescent="0.25">
      <c r="A74" s="105"/>
      <c r="B74" s="106"/>
      <c r="C74" s="107" t="s">
        <v>383</v>
      </c>
      <c r="D74" s="107">
        <v>77</v>
      </c>
      <c r="E74" s="117">
        <f>(D74*100/D70)/100</f>
        <v>5.1061007957559683E-2</v>
      </c>
      <c r="F74" s="38" t="s">
        <v>384</v>
      </c>
      <c r="I74" s="101"/>
      <c r="J74" s="102"/>
      <c r="K74" s="102"/>
      <c r="L74" s="102"/>
      <c r="M74" s="103" t="s">
        <v>372</v>
      </c>
      <c r="N74" s="103"/>
      <c r="O74" s="103"/>
      <c r="P74" s="103"/>
      <c r="Q74" s="103"/>
      <c r="R74" s="103"/>
      <c r="S74" s="103"/>
      <c r="T74" s="103"/>
      <c r="U74" s="102"/>
      <c r="V74" s="104"/>
    </row>
    <row r="75" spans="1:43" ht="15" customHeight="1" x14ac:dyDescent="0.25">
      <c r="A75" s="111"/>
      <c r="B75" s="112"/>
      <c r="C75" s="118" t="s">
        <v>367</v>
      </c>
      <c r="D75" s="118">
        <v>32</v>
      </c>
      <c r="E75" s="119">
        <f>(D75*100/D70)/100</f>
        <v>2.1220159151193636E-2</v>
      </c>
      <c r="F75" s="38" t="s">
        <v>385</v>
      </c>
      <c r="I75" s="105"/>
      <c r="J75" s="106"/>
      <c r="K75" s="106"/>
      <c r="L75" s="107" t="s">
        <v>378</v>
      </c>
      <c r="M75" s="108" t="s">
        <v>373</v>
      </c>
      <c r="N75" s="108" t="s">
        <v>374</v>
      </c>
      <c r="O75" s="108" t="s">
        <v>376</v>
      </c>
      <c r="P75" s="108" t="s">
        <v>375</v>
      </c>
      <c r="Q75" s="77"/>
      <c r="R75" s="77"/>
      <c r="S75" s="123" t="s">
        <v>377</v>
      </c>
      <c r="T75" s="123"/>
      <c r="U75" s="123"/>
      <c r="V75" s="124"/>
    </row>
    <row r="76" spans="1:43" ht="15" x14ac:dyDescent="0.25">
      <c r="I76" s="105"/>
      <c r="J76" s="106"/>
      <c r="K76" s="106"/>
      <c r="L76" s="107" t="s">
        <v>380</v>
      </c>
      <c r="M76" s="108">
        <v>78</v>
      </c>
      <c r="N76" s="108">
        <v>23</v>
      </c>
      <c r="O76" s="108">
        <v>12</v>
      </c>
      <c r="P76" s="108">
        <v>43</v>
      </c>
      <c r="Q76" s="106"/>
      <c r="R76" s="106"/>
      <c r="S76" s="123"/>
      <c r="T76" s="123"/>
      <c r="U76" s="123"/>
      <c r="V76" s="124"/>
    </row>
    <row r="77" spans="1:43" ht="15" x14ac:dyDescent="0.25">
      <c r="I77" s="105"/>
      <c r="J77" s="106"/>
      <c r="K77" s="106"/>
      <c r="L77" s="106"/>
      <c r="M77" s="110">
        <f ca="1">RANDBETWEEN(1,26)</f>
        <v>20</v>
      </c>
      <c r="N77" s="110">
        <f ca="1">RANDBETWEEN(1,18)</f>
        <v>6</v>
      </c>
      <c r="O77" s="110"/>
      <c r="P77" s="110"/>
      <c r="Q77" s="77"/>
      <c r="R77" s="77"/>
      <c r="S77" s="123"/>
      <c r="T77" s="123"/>
      <c r="U77" s="123"/>
      <c r="V77" s="124"/>
    </row>
    <row r="78" spans="1:43" ht="15" x14ac:dyDescent="0.25">
      <c r="I78" s="105"/>
      <c r="J78" s="106"/>
      <c r="K78" s="106"/>
      <c r="L78" s="106"/>
      <c r="M78" s="110">
        <f ca="1">RANDBETWEEN(1,26)</f>
        <v>17</v>
      </c>
      <c r="N78" s="110">
        <f t="shared" ref="N78:N99" ca="1" si="0">RANDBETWEEN(1,18)</f>
        <v>15</v>
      </c>
      <c r="O78" s="110"/>
      <c r="P78" s="110"/>
      <c r="Q78" s="77"/>
      <c r="R78" s="77"/>
      <c r="S78" s="123"/>
      <c r="T78" s="123"/>
      <c r="U78" s="123"/>
      <c r="V78" s="124"/>
    </row>
    <row r="79" spans="1:43" ht="15" x14ac:dyDescent="0.25">
      <c r="I79" s="105"/>
      <c r="J79" s="106"/>
      <c r="K79" s="106"/>
      <c r="L79" s="106"/>
      <c r="M79" s="110">
        <f t="shared" ref="M79:M141" ca="1" si="1">RANDBETWEEN(1,26)</f>
        <v>3</v>
      </c>
      <c r="N79" s="110">
        <f t="shared" ca="1" si="0"/>
        <v>8</v>
      </c>
      <c r="O79" s="110"/>
      <c r="P79" s="110"/>
      <c r="Q79" s="77"/>
      <c r="R79" s="77"/>
      <c r="S79" s="77"/>
      <c r="T79" s="77"/>
      <c r="U79" s="106"/>
      <c r="V79" s="109"/>
    </row>
    <row r="80" spans="1:43" ht="15" x14ac:dyDescent="0.25">
      <c r="I80" s="105"/>
      <c r="J80" s="106"/>
      <c r="K80" s="106"/>
      <c r="L80" s="106"/>
      <c r="M80" s="110">
        <f t="shared" ca="1" si="1"/>
        <v>6</v>
      </c>
      <c r="N80" s="110">
        <f t="shared" ca="1" si="0"/>
        <v>8</v>
      </c>
      <c r="O80" s="110"/>
      <c r="P80" s="110"/>
      <c r="Q80" s="77"/>
      <c r="R80" s="77"/>
      <c r="S80" s="77"/>
      <c r="T80" s="77"/>
      <c r="U80" s="106"/>
      <c r="V80" s="109"/>
    </row>
    <row r="81" spans="9:22" ht="15" x14ac:dyDescent="0.25">
      <c r="I81" s="105"/>
      <c r="J81" s="106"/>
      <c r="K81" s="106"/>
      <c r="L81" s="106"/>
      <c r="M81" s="110">
        <f t="shared" ca="1" si="1"/>
        <v>26</v>
      </c>
      <c r="N81" s="110">
        <f t="shared" ca="1" si="0"/>
        <v>1</v>
      </c>
      <c r="O81" s="110"/>
      <c r="P81" s="110"/>
      <c r="Q81" s="77"/>
      <c r="R81" s="77"/>
      <c r="S81" s="77"/>
      <c r="T81" s="77"/>
      <c r="U81" s="106"/>
      <c r="V81" s="109"/>
    </row>
    <row r="82" spans="9:22" ht="15" x14ac:dyDescent="0.25">
      <c r="I82" s="105"/>
      <c r="J82" s="106"/>
      <c r="K82" s="106"/>
      <c r="L82" s="106"/>
      <c r="M82" s="110">
        <f t="shared" ca="1" si="1"/>
        <v>3</v>
      </c>
      <c r="N82" s="110">
        <v>1</v>
      </c>
      <c r="O82" s="110"/>
      <c r="P82" s="110"/>
      <c r="Q82" s="77"/>
      <c r="R82" s="77"/>
      <c r="S82" s="77"/>
      <c r="T82" s="77"/>
      <c r="U82" s="106"/>
      <c r="V82" s="109"/>
    </row>
    <row r="83" spans="9:22" ht="15" x14ac:dyDescent="0.25">
      <c r="I83" s="105"/>
      <c r="J83" s="106"/>
      <c r="K83" s="106"/>
      <c r="L83" s="106"/>
      <c r="M83" s="110">
        <f t="shared" ca="1" si="1"/>
        <v>26</v>
      </c>
      <c r="N83" s="110">
        <f t="shared" ca="1" si="0"/>
        <v>8</v>
      </c>
      <c r="O83" s="110"/>
      <c r="P83" s="110"/>
      <c r="Q83" s="77"/>
      <c r="R83" s="77"/>
      <c r="S83" s="77"/>
      <c r="T83" s="77"/>
      <c r="U83" s="106"/>
      <c r="V83" s="109"/>
    </row>
    <row r="84" spans="9:22" ht="15" x14ac:dyDescent="0.25">
      <c r="I84" s="105"/>
      <c r="J84" s="106"/>
      <c r="K84" s="106"/>
      <c r="L84" s="106"/>
      <c r="M84" s="110">
        <f t="shared" ca="1" si="1"/>
        <v>6</v>
      </c>
      <c r="N84" s="110">
        <f t="shared" ca="1" si="0"/>
        <v>11</v>
      </c>
      <c r="O84" s="110"/>
      <c r="P84" s="110"/>
      <c r="Q84" s="77"/>
      <c r="R84" s="77"/>
      <c r="S84" s="77"/>
      <c r="T84" s="77"/>
      <c r="U84" s="106"/>
      <c r="V84" s="109"/>
    </row>
    <row r="85" spans="9:22" ht="15" x14ac:dyDescent="0.25">
      <c r="I85" s="105"/>
      <c r="J85" s="106"/>
      <c r="K85" s="106"/>
      <c r="L85" s="106"/>
      <c r="M85" s="110">
        <f t="shared" ca="1" si="1"/>
        <v>7</v>
      </c>
      <c r="N85" s="110">
        <f t="shared" ca="1" si="0"/>
        <v>1</v>
      </c>
      <c r="O85" s="110"/>
      <c r="P85" s="110"/>
      <c r="Q85" s="77"/>
      <c r="R85" s="77"/>
      <c r="S85" s="77"/>
      <c r="T85" s="77"/>
      <c r="U85" s="106"/>
      <c r="V85" s="109"/>
    </row>
    <row r="86" spans="9:22" ht="15" x14ac:dyDescent="0.25">
      <c r="I86" s="105"/>
      <c r="J86" s="106"/>
      <c r="K86" s="106"/>
      <c r="L86" s="106"/>
      <c r="M86" s="110">
        <f t="shared" ca="1" si="1"/>
        <v>8</v>
      </c>
      <c r="N86" s="110">
        <f t="shared" ca="1" si="0"/>
        <v>10</v>
      </c>
      <c r="O86" s="110"/>
      <c r="P86" s="110"/>
      <c r="Q86" s="77"/>
      <c r="R86" s="77"/>
      <c r="S86" s="77"/>
      <c r="T86" s="77"/>
      <c r="U86" s="106"/>
      <c r="V86" s="109"/>
    </row>
    <row r="87" spans="9:22" ht="15" x14ac:dyDescent="0.25">
      <c r="I87" s="105"/>
      <c r="J87" s="106"/>
      <c r="K87" s="106"/>
      <c r="L87" s="106"/>
      <c r="M87" s="110">
        <f t="shared" ca="1" si="1"/>
        <v>13</v>
      </c>
      <c r="N87" s="110">
        <f t="shared" ca="1" si="0"/>
        <v>10</v>
      </c>
      <c r="O87" s="110"/>
      <c r="P87" s="110"/>
      <c r="Q87" s="77"/>
      <c r="R87" s="77"/>
      <c r="S87" s="77"/>
      <c r="T87" s="77"/>
      <c r="U87" s="106"/>
      <c r="V87" s="109"/>
    </row>
    <row r="88" spans="9:22" ht="15" x14ac:dyDescent="0.25">
      <c r="I88" s="105"/>
      <c r="J88" s="106"/>
      <c r="K88" s="106"/>
      <c r="L88" s="106"/>
      <c r="M88" s="110">
        <f t="shared" ca="1" si="1"/>
        <v>5</v>
      </c>
      <c r="N88" s="110">
        <f t="shared" ca="1" si="0"/>
        <v>6</v>
      </c>
      <c r="O88" s="110"/>
      <c r="P88" s="110"/>
      <c r="Q88" s="77"/>
      <c r="R88" s="77"/>
      <c r="S88" s="77"/>
      <c r="T88" s="77"/>
      <c r="U88" s="106"/>
      <c r="V88" s="109"/>
    </row>
    <row r="89" spans="9:22" ht="15" x14ac:dyDescent="0.25">
      <c r="I89" s="105"/>
      <c r="J89" s="106"/>
      <c r="K89" s="106"/>
      <c r="L89" s="106"/>
      <c r="M89" s="110">
        <f t="shared" ca="1" si="1"/>
        <v>3</v>
      </c>
      <c r="N89" s="110">
        <f t="shared" ca="1" si="0"/>
        <v>3</v>
      </c>
      <c r="O89" s="110"/>
      <c r="P89" s="110"/>
      <c r="Q89" s="77"/>
      <c r="R89" s="77"/>
      <c r="S89" s="77"/>
      <c r="T89" s="77"/>
      <c r="U89" s="106"/>
      <c r="V89" s="109"/>
    </row>
    <row r="90" spans="9:22" ht="15" x14ac:dyDescent="0.25">
      <c r="I90" s="105"/>
      <c r="J90" s="106"/>
      <c r="K90" s="106"/>
      <c r="L90" s="106"/>
      <c r="M90" s="110">
        <f t="shared" ca="1" si="1"/>
        <v>10</v>
      </c>
      <c r="N90" s="110">
        <f t="shared" ca="1" si="0"/>
        <v>14</v>
      </c>
      <c r="O90" s="110"/>
      <c r="P90" s="110"/>
      <c r="Q90" s="77"/>
      <c r="R90" s="77"/>
      <c r="S90" s="77"/>
      <c r="T90" s="77"/>
      <c r="U90" s="106"/>
      <c r="V90" s="109"/>
    </row>
    <row r="91" spans="9:22" ht="15" x14ac:dyDescent="0.25">
      <c r="I91" s="105"/>
      <c r="J91" s="106"/>
      <c r="K91" s="106"/>
      <c r="L91" s="106"/>
      <c r="M91" s="110">
        <f t="shared" ca="1" si="1"/>
        <v>6</v>
      </c>
      <c r="N91" s="110">
        <f t="shared" ca="1" si="0"/>
        <v>4</v>
      </c>
      <c r="O91" s="110"/>
      <c r="P91" s="110"/>
      <c r="Q91" s="77"/>
      <c r="R91" s="77"/>
      <c r="S91" s="77"/>
      <c r="T91" s="77"/>
      <c r="U91" s="106"/>
      <c r="V91" s="109"/>
    </row>
    <row r="92" spans="9:22" ht="15" x14ac:dyDescent="0.25">
      <c r="I92" s="105"/>
      <c r="J92" s="106"/>
      <c r="K92" s="106"/>
      <c r="L92" s="106"/>
      <c r="M92" s="110">
        <f t="shared" ca="1" si="1"/>
        <v>5</v>
      </c>
      <c r="N92" s="110">
        <f t="shared" ca="1" si="0"/>
        <v>2</v>
      </c>
      <c r="O92" s="110"/>
      <c r="P92" s="110"/>
      <c r="Q92" s="77"/>
      <c r="R92" s="77"/>
      <c r="S92" s="77"/>
      <c r="T92" s="77"/>
      <c r="U92" s="106"/>
      <c r="V92" s="109"/>
    </row>
    <row r="93" spans="9:22" ht="15" x14ac:dyDescent="0.25">
      <c r="I93" s="105"/>
      <c r="J93" s="106"/>
      <c r="K93" s="106"/>
      <c r="L93" s="106"/>
      <c r="M93" s="110">
        <f t="shared" ca="1" si="1"/>
        <v>7</v>
      </c>
      <c r="N93" s="110">
        <f ca="1">RANDBETWEEN(1,18)</f>
        <v>2</v>
      </c>
      <c r="O93" s="110"/>
      <c r="P93" s="110"/>
      <c r="Q93" s="77"/>
      <c r="R93" s="77"/>
      <c r="S93" s="77"/>
      <c r="T93" s="77"/>
      <c r="U93" s="106"/>
      <c r="V93" s="109"/>
    </row>
    <row r="94" spans="9:22" ht="15" x14ac:dyDescent="0.25">
      <c r="I94" s="105"/>
      <c r="J94" s="106"/>
      <c r="K94" s="106"/>
      <c r="L94" s="106"/>
      <c r="M94" s="110">
        <f t="shared" ca="1" si="1"/>
        <v>23</v>
      </c>
      <c r="N94" s="110">
        <f t="shared" ca="1" si="0"/>
        <v>18</v>
      </c>
      <c r="O94" s="110"/>
      <c r="P94" s="110"/>
      <c r="Q94" s="77"/>
      <c r="R94" s="77"/>
      <c r="S94" s="77"/>
      <c r="T94" s="77"/>
      <c r="U94" s="106"/>
      <c r="V94" s="109"/>
    </row>
    <row r="95" spans="9:22" ht="15" x14ac:dyDescent="0.25">
      <c r="I95" s="105"/>
      <c r="J95" s="106"/>
      <c r="K95" s="106"/>
      <c r="L95" s="106"/>
      <c r="M95" s="110">
        <f t="shared" ca="1" si="1"/>
        <v>8</v>
      </c>
      <c r="N95" s="110">
        <f ca="1">RANDBETWEEN(1,18)</f>
        <v>12</v>
      </c>
      <c r="O95" s="110"/>
      <c r="P95" s="110"/>
      <c r="Q95" s="77"/>
      <c r="R95" s="77"/>
      <c r="S95" s="77"/>
      <c r="T95" s="77"/>
      <c r="U95" s="106"/>
      <c r="V95" s="109"/>
    </row>
    <row r="96" spans="9:22" ht="15" x14ac:dyDescent="0.25">
      <c r="I96" s="105"/>
      <c r="J96" s="106"/>
      <c r="K96" s="106"/>
      <c r="L96" s="106"/>
      <c r="M96" s="110">
        <f t="shared" ca="1" si="1"/>
        <v>4</v>
      </c>
      <c r="N96" s="110">
        <f t="shared" ca="1" si="0"/>
        <v>7</v>
      </c>
      <c r="O96" s="110"/>
      <c r="P96" s="110"/>
      <c r="Q96" s="77"/>
      <c r="R96" s="77"/>
      <c r="S96" s="77"/>
      <c r="T96" s="77"/>
      <c r="U96" s="106"/>
      <c r="V96" s="109"/>
    </row>
    <row r="97" spans="9:22" ht="15" x14ac:dyDescent="0.25">
      <c r="I97" s="105"/>
      <c r="J97" s="106"/>
      <c r="K97" s="106"/>
      <c r="L97" s="106"/>
      <c r="M97" s="110">
        <f t="shared" ca="1" si="1"/>
        <v>9</v>
      </c>
      <c r="N97" s="110">
        <f t="shared" ca="1" si="0"/>
        <v>2</v>
      </c>
      <c r="O97" s="110"/>
      <c r="P97" s="110"/>
      <c r="Q97" s="77"/>
      <c r="R97" s="77"/>
      <c r="S97" s="77"/>
      <c r="T97" s="77"/>
      <c r="U97" s="106"/>
      <c r="V97" s="109"/>
    </row>
    <row r="98" spans="9:22" ht="15" x14ac:dyDescent="0.25">
      <c r="I98" s="105"/>
      <c r="J98" s="106"/>
      <c r="K98" s="106"/>
      <c r="L98" s="106"/>
      <c r="M98" s="110">
        <f t="shared" ca="1" si="1"/>
        <v>11</v>
      </c>
      <c r="N98" s="110">
        <f ca="1">RANDBETWEEN(1,18)</f>
        <v>12</v>
      </c>
      <c r="O98" s="110"/>
      <c r="P98" s="110"/>
      <c r="Q98" s="77"/>
      <c r="R98" s="77"/>
      <c r="S98" s="77"/>
      <c r="T98" s="77"/>
      <c r="U98" s="106"/>
      <c r="V98" s="109"/>
    </row>
    <row r="99" spans="9:22" ht="15" x14ac:dyDescent="0.25">
      <c r="I99" s="105"/>
      <c r="J99" s="106"/>
      <c r="K99" s="106"/>
      <c r="L99" s="106"/>
      <c r="M99" s="110">
        <f t="shared" ca="1" si="1"/>
        <v>3</v>
      </c>
      <c r="N99" s="110">
        <f t="shared" ca="1" si="0"/>
        <v>15</v>
      </c>
      <c r="O99" s="110"/>
      <c r="P99" s="110"/>
      <c r="Q99" s="77"/>
      <c r="R99" s="77"/>
      <c r="S99" s="77"/>
      <c r="T99" s="77"/>
      <c r="U99" s="106"/>
      <c r="V99" s="109"/>
    </row>
    <row r="100" spans="9:22" ht="15" x14ac:dyDescent="0.25">
      <c r="I100" s="105"/>
      <c r="J100" s="106"/>
      <c r="K100" s="106"/>
      <c r="L100" s="106"/>
      <c r="M100" s="110">
        <f t="shared" ca="1" si="1"/>
        <v>11</v>
      </c>
      <c r="N100" s="110"/>
      <c r="O100" s="110">
        <f ca="1">RANDBETWEEN(1,9)</f>
        <v>9</v>
      </c>
      <c r="P100" s="110"/>
      <c r="Q100" s="77"/>
      <c r="R100" s="77"/>
      <c r="S100" s="77"/>
      <c r="T100" s="77"/>
      <c r="U100" s="106"/>
      <c r="V100" s="109"/>
    </row>
    <row r="101" spans="9:22" ht="15" x14ac:dyDescent="0.25">
      <c r="I101" s="105"/>
      <c r="J101" s="106"/>
      <c r="K101" s="106"/>
      <c r="L101" s="106"/>
      <c r="M101" s="110">
        <f t="shared" ca="1" si="1"/>
        <v>24</v>
      </c>
      <c r="N101" s="110"/>
      <c r="O101" s="110">
        <f t="shared" ref="O101:O107" ca="1" si="2">RANDBETWEEN(1,9)</f>
        <v>9</v>
      </c>
      <c r="P101" s="110"/>
      <c r="Q101" s="77"/>
      <c r="R101" s="77"/>
      <c r="S101" s="77"/>
      <c r="T101" s="77"/>
      <c r="U101" s="106"/>
      <c r="V101" s="109"/>
    </row>
    <row r="102" spans="9:22" ht="15" x14ac:dyDescent="0.25">
      <c r="I102" s="105"/>
      <c r="J102" s="106"/>
      <c r="K102" s="106"/>
      <c r="L102" s="106"/>
      <c r="M102" s="110">
        <f t="shared" ca="1" si="1"/>
        <v>9</v>
      </c>
      <c r="N102" s="110"/>
      <c r="O102" s="110">
        <f t="shared" ca="1" si="2"/>
        <v>3</v>
      </c>
      <c r="P102" s="110"/>
      <c r="Q102" s="77"/>
      <c r="R102" s="77"/>
      <c r="S102" s="77"/>
      <c r="T102" s="77"/>
      <c r="U102" s="106"/>
      <c r="V102" s="109"/>
    </row>
    <row r="103" spans="9:22" ht="15" x14ac:dyDescent="0.25">
      <c r="I103" s="105"/>
      <c r="J103" s="106"/>
      <c r="K103" s="106"/>
      <c r="L103" s="106"/>
      <c r="M103" s="110">
        <f t="shared" ca="1" si="1"/>
        <v>14</v>
      </c>
      <c r="N103" s="110"/>
      <c r="O103" s="110">
        <f t="shared" ca="1" si="2"/>
        <v>1</v>
      </c>
      <c r="P103" s="110"/>
      <c r="Q103" s="77"/>
      <c r="R103" s="77"/>
      <c r="S103" s="77"/>
      <c r="T103" s="77"/>
      <c r="U103" s="106"/>
      <c r="V103" s="109"/>
    </row>
    <row r="104" spans="9:22" ht="15" x14ac:dyDescent="0.25">
      <c r="I104" s="105"/>
      <c r="J104" s="106"/>
      <c r="K104" s="106"/>
      <c r="L104" s="106"/>
      <c r="M104" s="110">
        <f t="shared" ca="1" si="1"/>
        <v>11</v>
      </c>
      <c r="N104" s="110"/>
      <c r="O104" s="110">
        <f t="shared" ca="1" si="2"/>
        <v>3</v>
      </c>
      <c r="P104" s="110"/>
      <c r="Q104" s="77"/>
      <c r="R104" s="77"/>
      <c r="S104" s="77"/>
      <c r="T104" s="77"/>
      <c r="U104" s="106"/>
      <c r="V104" s="109"/>
    </row>
    <row r="105" spans="9:22" ht="15" x14ac:dyDescent="0.25">
      <c r="I105" s="105"/>
      <c r="J105" s="106"/>
      <c r="K105" s="106"/>
      <c r="L105" s="106"/>
      <c r="M105" s="110">
        <f t="shared" ca="1" si="1"/>
        <v>12</v>
      </c>
      <c r="N105" s="110"/>
      <c r="O105" s="110">
        <f t="shared" ca="1" si="2"/>
        <v>7</v>
      </c>
      <c r="P105" s="110"/>
      <c r="Q105" s="77"/>
      <c r="R105" s="77"/>
      <c r="S105" s="77"/>
      <c r="T105" s="77"/>
      <c r="U105" s="106"/>
      <c r="V105" s="109"/>
    </row>
    <row r="106" spans="9:22" ht="15" x14ac:dyDescent="0.25">
      <c r="I106" s="105"/>
      <c r="J106" s="106"/>
      <c r="K106" s="106"/>
      <c r="L106" s="106"/>
      <c r="M106" s="110">
        <f t="shared" ca="1" si="1"/>
        <v>15</v>
      </c>
      <c r="N106" s="110"/>
      <c r="O106" s="110">
        <f t="shared" ca="1" si="2"/>
        <v>1</v>
      </c>
      <c r="P106" s="110"/>
      <c r="Q106" s="77"/>
      <c r="R106" s="77"/>
      <c r="S106" s="77"/>
      <c r="T106" s="77"/>
      <c r="U106" s="106"/>
      <c r="V106" s="109"/>
    </row>
    <row r="107" spans="9:22" ht="15" x14ac:dyDescent="0.25">
      <c r="I107" s="105"/>
      <c r="J107" s="106"/>
      <c r="K107" s="106"/>
      <c r="L107" s="106"/>
      <c r="M107" s="110">
        <f t="shared" ca="1" si="1"/>
        <v>21</v>
      </c>
      <c r="N107" s="110"/>
      <c r="O107" s="110">
        <f t="shared" ca="1" si="2"/>
        <v>1</v>
      </c>
      <c r="P107" s="110"/>
      <c r="Q107" s="77"/>
      <c r="R107" s="77"/>
      <c r="S107" s="77"/>
      <c r="T107" s="77"/>
      <c r="U107" s="106"/>
      <c r="V107" s="109"/>
    </row>
    <row r="108" spans="9:22" ht="15" x14ac:dyDescent="0.25">
      <c r="I108" s="105"/>
      <c r="J108" s="106"/>
      <c r="K108" s="106"/>
      <c r="L108" s="106"/>
      <c r="M108" s="110">
        <f t="shared" ca="1" si="1"/>
        <v>6</v>
      </c>
      <c r="N108" s="110"/>
      <c r="O108" s="110">
        <f ca="1">RANDBETWEEN(1,9)</f>
        <v>2</v>
      </c>
      <c r="P108" s="110"/>
      <c r="Q108" s="77"/>
      <c r="R108" s="77"/>
      <c r="S108" s="77"/>
      <c r="T108" s="77"/>
      <c r="U108" s="106"/>
      <c r="V108" s="109"/>
    </row>
    <row r="109" spans="9:22" ht="15" x14ac:dyDescent="0.25">
      <c r="I109" s="105"/>
      <c r="J109" s="106"/>
      <c r="K109" s="106"/>
      <c r="L109" s="106"/>
      <c r="M109" s="110">
        <f t="shared" ca="1" si="1"/>
        <v>26</v>
      </c>
      <c r="N109" s="110"/>
      <c r="O109" s="110"/>
      <c r="P109" s="110">
        <f t="shared" ref="P109:P154" ca="1" si="3">RANDBETWEEN(1,33)</f>
        <v>28</v>
      </c>
      <c r="Q109" s="77"/>
      <c r="R109" s="77"/>
      <c r="S109" s="77"/>
      <c r="T109" s="77"/>
      <c r="U109" s="106"/>
      <c r="V109" s="109"/>
    </row>
    <row r="110" spans="9:22" ht="15" x14ac:dyDescent="0.25">
      <c r="I110" s="105"/>
      <c r="J110" s="106"/>
      <c r="K110" s="106"/>
      <c r="L110" s="106"/>
      <c r="M110" s="110">
        <f t="shared" ca="1" si="1"/>
        <v>5</v>
      </c>
      <c r="N110" s="110"/>
      <c r="O110" s="110"/>
      <c r="P110" s="110">
        <f t="shared" ca="1" si="3"/>
        <v>26</v>
      </c>
      <c r="Q110" s="77"/>
      <c r="R110" s="77"/>
      <c r="S110" s="77"/>
      <c r="T110" s="77"/>
      <c r="U110" s="106"/>
      <c r="V110" s="109"/>
    </row>
    <row r="111" spans="9:22" ht="15" x14ac:dyDescent="0.25">
      <c r="I111" s="105"/>
      <c r="J111" s="106"/>
      <c r="K111" s="106"/>
      <c r="L111" s="106"/>
      <c r="M111" s="110">
        <f t="shared" ca="1" si="1"/>
        <v>16</v>
      </c>
      <c r="N111" s="110"/>
      <c r="O111" s="110"/>
      <c r="P111" s="110">
        <f t="shared" ca="1" si="3"/>
        <v>26</v>
      </c>
      <c r="Q111" s="77"/>
      <c r="R111" s="77"/>
      <c r="S111" s="77"/>
      <c r="T111" s="77"/>
      <c r="U111" s="106"/>
      <c r="V111" s="109"/>
    </row>
    <row r="112" spans="9:22" ht="15" x14ac:dyDescent="0.25">
      <c r="I112" s="105"/>
      <c r="J112" s="106"/>
      <c r="K112" s="106"/>
      <c r="L112" s="106"/>
      <c r="M112" s="110">
        <f t="shared" ca="1" si="1"/>
        <v>24</v>
      </c>
      <c r="N112" s="110"/>
      <c r="O112" s="110"/>
      <c r="P112" s="110">
        <f t="shared" ca="1" si="3"/>
        <v>4</v>
      </c>
      <c r="Q112" s="77"/>
      <c r="R112" s="77"/>
      <c r="S112" s="77"/>
      <c r="T112" s="77"/>
      <c r="U112" s="106"/>
      <c r="V112" s="109"/>
    </row>
    <row r="113" spans="9:22" ht="15" x14ac:dyDescent="0.25">
      <c r="I113" s="105"/>
      <c r="J113" s="106"/>
      <c r="K113" s="106"/>
      <c r="L113" s="106"/>
      <c r="M113" s="110">
        <f t="shared" ca="1" si="1"/>
        <v>17</v>
      </c>
      <c r="N113" s="110"/>
      <c r="O113" s="110"/>
      <c r="P113" s="110">
        <f t="shared" ca="1" si="3"/>
        <v>2</v>
      </c>
      <c r="Q113" s="77"/>
      <c r="R113" s="77"/>
      <c r="S113" s="77"/>
      <c r="T113" s="77"/>
      <c r="U113" s="106"/>
      <c r="V113" s="109"/>
    </row>
    <row r="114" spans="9:22" ht="15" x14ac:dyDescent="0.25">
      <c r="I114" s="105"/>
      <c r="J114" s="106"/>
      <c r="K114" s="106"/>
      <c r="L114" s="106"/>
      <c r="M114" s="110">
        <f t="shared" ca="1" si="1"/>
        <v>16</v>
      </c>
      <c r="N114" s="110"/>
      <c r="O114" s="110"/>
      <c r="P114" s="110">
        <f t="shared" ca="1" si="3"/>
        <v>26</v>
      </c>
      <c r="Q114" s="77"/>
      <c r="R114" s="77"/>
      <c r="S114" s="77"/>
      <c r="T114" s="77"/>
      <c r="U114" s="106"/>
      <c r="V114" s="109"/>
    </row>
    <row r="115" spans="9:22" ht="15" x14ac:dyDescent="0.25">
      <c r="I115" s="105"/>
      <c r="J115" s="106"/>
      <c r="K115" s="106"/>
      <c r="L115" s="106"/>
      <c r="M115" s="110">
        <f t="shared" ca="1" si="1"/>
        <v>6</v>
      </c>
      <c r="N115" s="110"/>
      <c r="O115" s="110"/>
      <c r="P115" s="110">
        <f t="shared" ca="1" si="3"/>
        <v>29</v>
      </c>
      <c r="Q115" s="77"/>
      <c r="R115" s="77"/>
      <c r="S115" s="77"/>
      <c r="T115" s="77"/>
      <c r="U115" s="106"/>
      <c r="V115" s="109"/>
    </row>
    <row r="116" spans="9:22" ht="15" x14ac:dyDescent="0.25">
      <c r="I116" s="105"/>
      <c r="J116" s="106"/>
      <c r="K116" s="106"/>
      <c r="L116" s="106"/>
      <c r="M116" s="110">
        <f t="shared" ca="1" si="1"/>
        <v>7</v>
      </c>
      <c r="N116" s="110"/>
      <c r="O116" s="110"/>
      <c r="P116" s="110">
        <f t="shared" ca="1" si="3"/>
        <v>29</v>
      </c>
      <c r="Q116" s="77"/>
      <c r="R116" s="77"/>
      <c r="S116" s="77"/>
      <c r="T116" s="77"/>
      <c r="U116" s="106"/>
      <c r="V116" s="109"/>
    </row>
    <row r="117" spans="9:22" ht="15" x14ac:dyDescent="0.25">
      <c r="I117" s="105"/>
      <c r="J117" s="106"/>
      <c r="K117" s="106"/>
      <c r="L117" s="106"/>
      <c r="M117" s="110">
        <f t="shared" ca="1" si="1"/>
        <v>18</v>
      </c>
      <c r="N117" s="110"/>
      <c r="O117" s="110"/>
      <c r="P117" s="110">
        <f t="shared" ca="1" si="3"/>
        <v>12</v>
      </c>
      <c r="Q117" s="77"/>
      <c r="R117" s="77"/>
      <c r="S117" s="77"/>
      <c r="T117" s="77"/>
      <c r="U117" s="106"/>
      <c r="V117" s="109"/>
    </row>
    <row r="118" spans="9:22" ht="15" x14ac:dyDescent="0.25">
      <c r="I118" s="105"/>
      <c r="J118" s="106"/>
      <c r="K118" s="106"/>
      <c r="L118" s="106"/>
      <c r="M118" s="110">
        <f t="shared" ca="1" si="1"/>
        <v>3</v>
      </c>
      <c r="N118" s="110"/>
      <c r="O118" s="110"/>
      <c r="P118" s="110">
        <f t="shared" ca="1" si="3"/>
        <v>26</v>
      </c>
      <c r="Q118" s="77"/>
      <c r="R118" s="77"/>
      <c r="S118" s="77"/>
      <c r="T118" s="77"/>
      <c r="U118" s="106"/>
      <c r="V118" s="109"/>
    </row>
    <row r="119" spans="9:22" ht="15" x14ac:dyDescent="0.25">
      <c r="I119" s="105"/>
      <c r="J119" s="106"/>
      <c r="K119" s="106"/>
      <c r="L119" s="106"/>
      <c r="M119" s="110">
        <f t="shared" ca="1" si="1"/>
        <v>2</v>
      </c>
      <c r="N119" s="110"/>
      <c r="O119" s="110"/>
      <c r="P119" s="110">
        <f t="shared" ca="1" si="3"/>
        <v>13</v>
      </c>
      <c r="Q119" s="77"/>
      <c r="R119" s="77"/>
      <c r="S119" s="77"/>
      <c r="T119" s="77"/>
      <c r="U119" s="106"/>
      <c r="V119" s="109"/>
    </row>
    <row r="120" spans="9:22" ht="15" x14ac:dyDescent="0.25">
      <c r="I120" s="105"/>
      <c r="J120" s="106"/>
      <c r="K120" s="106"/>
      <c r="L120" s="106"/>
      <c r="M120" s="110">
        <f t="shared" ca="1" si="1"/>
        <v>19</v>
      </c>
      <c r="N120" s="110"/>
      <c r="O120" s="110"/>
      <c r="P120" s="110">
        <f t="shared" ca="1" si="3"/>
        <v>19</v>
      </c>
      <c r="Q120" s="77"/>
      <c r="R120" s="77"/>
      <c r="S120" s="77"/>
      <c r="T120" s="77"/>
      <c r="U120" s="106"/>
      <c r="V120" s="109"/>
    </row>
    <row r="121" spans="9:22" ht="15" x14ac:dyDescent="0.25">
      <c r="I121" s="105"/>
      <c r="J121" s="106"/>
      <c r="K121" s="106"/>
      <c r="L121" s="106"/>
      <c r="M121" s="110">
        <f t="shared" ca="1" si="1"/>
        <v>5</v>
      </c>
      <c r="N121" s="110"/>
      <c r="O121" s="110"/>
      <c r="P121" s="110">
        <f t="shared" ca="1" si="3"/>
        <v>2</v>
      </c>
      <c r="Q121" s="77"/>
      <c r="R121" s="77"/>
      <c r="S121" s="77"/>
      <c r="T121" s="77"/>
      <c r="U121" s="106"/>
      <c r="V121" s="109"/>
    </row>
    <row r="122" spans="9:22" ht="15" x14ac:dyDescent="0.25">
      <c r="I122" s="105"/>
      <c r="J122" s="106"/>
      <c r="K122" s="106"/>
      <c r="L122" s="106"/>
      <c r="M122" s="110">
        <f t="shared" ca="1" si="1"/>
        <v>5</v>
      </c>
      <c r="N122" s="110"/>
      <c r="O122" s="110"/>
      <c r="P122" s="110">
        <f t="shared" ca="1" si="3"/>
        <v>28</v>
      </c>
      <c r="Q122" s="77"/>
      <c r="R122" s="77"/>
      <c r="S122" s="77"/>
      <c r="T122" s="77"/>
      <c r="U122" s="106"/>
      <c r="V122" s="109"/>
    </row>
    <row r="123" spans="9:22" ht="15" x14ac:dyDescent="0.25">
      <c r="I123" s="105"/>
      <c r="J123" s="106"/>
      <c r="K123" s="106"/>
      <c r="L123" s="106"/>
      <c r="M123" s="110">
        <f t="shared" ca="1" si="1"/>
        <v>15</v>
      </c>
      <c r="N123" s="110"/>
      <c r="O123" s="110"/>
      <c r="P123" s="110">
        <f t="shared" ca="1" si="3"/>
        <v>22</v>
      </c>
      <c r="Q123" s="77"/>
      <c r="R123" s="77"/>
      <c r="S123" s="77"/>
      <c r="T123" s="77"/>
      <c r="U123" s="106"/>
      <c r="V123" s="109"/>
    </row>
    <row r="124" spans="9:22" ht="15" x14ac:dyDescent="0.25">
      <c r="I124" s="105"/>
      <c r="J124" s="106"/>
      <c r="K124" s="106"/>
      <c r="L124" s="106"/>
      <c r="M124" s="110">
        <f t="shared" ca="1" si="1"/>
        <v>21</v>
      </c>
      <c r="N124" s="110"/>
      <c r="O124" s="110"/>
      <c r="P124" s="110">
        <f t="shared" ca="1" si="3"/>
        <v>9</v>
      </c>
      <c r="Q124" s="77"/>
      <c r="R124" s="77"/>
      <c r="S124" s="77"/>
      <c r="T124" s="77"/>
      <c r="U124" s="106"/>
      <c r="V124" s="109"/>
    </row>
    <row r="125" spans="9:22" ht="15" x14ac:dyDescent="0.25">
      <c r="I125" s="105"/>
      <c r="J125" s="106"/>
      <c r="K125" s="106"/>
      <c r="L125" s="106"/>
      <c r="M125" s="110">
        <f t="shared" ca="1" si="1"/>
        <v>2</v>
      </c>
      <c r="N125" s="110"/>
      <c r="O125" s="110"/>
      <c r="P125" s="110">
        <f t="shared" ca="1" si="3"/>
        <v>22</v>
      </c>
      <c r="Q125" s="77"/>
      <c r="R125" s="77"/>
      <c r="S125" s="77"/>
      <c r="T125" s="77"/>
      <c r="U125" s="106"/>
      <c r="V125" s="109"/>
    </row>
    <row r="126" spans="9:22" ht="15" x14ac:dyDescent="0.25">
      <c r="I126" s="105"/>
      <c r="J126" s="106"/>
      <c r="K126" s="106"/>
      <c r="L126" s="106"/>
      <c r="M126" s="110">
        <f t="shared" ca="1" si="1"/>
        <v>15</v>
      </c>
      <c r="N126" s="110"/>
      <c r="O126" s="110"/>
      <c r="P126" s="110">
        <f t="shared" ca="1" si="3"/>
        <v>8</v>
      </c>
      <c r="Q126" s="77"/>
      <c r="R126" s="77"/>
      <c r="S126" s="77"/>
      <c r="T126" s="77"/>
      <c r="U126" s="106"/>
      <c r="V126" s="109"/>
    </row>
    <row r="127" spans="9:22" ht="15" x14ac:dyDescent="0.25">
      <c r="I127" s="105"/>
      <c r="J127" s="106"/>
      <c r="K127" s="106"/>
      <c r="L127" s="106"/>
      <c r="M127" s="110">
        <f t="shared" ca="1" si="1"/>
        <v>22</v>
      </c>
      <c r="N127" s="110"/>
      <c r="O127" s="110"/>
      <c r="P127" s="110">
        <f t="shared" ca="1" si="3"/>
        <v>22</v>
      </c>
      <c r="Q127" s="77"/>
      <c r="R127" s="77"/>
      <c r="S127" s="77"/>
      <c r="T127" s="77"/>
      <c r="U127" s="106"/>
      <c r="V127" s="109"/>
    </row>
    <row r="128" spans="9:22" ht="15" x14ac:dyDescent="0.25">
      <c r="I128" s="105"/>
      <c r="J128" s="106"/>
      <c r="K128" s="106"/>
      <c r="L128" s="106"/>
      <c r="M128" s="110">
        <f t="shared" ca="1" si="1"/>
        <v>7</v>
      </c>
      <c r="N128" s="110"/>
      <c r="O128" s="110"/>
      <c r="P128" s="110">
        <f t="shared" ca="1" si="3"/>
        <v>33</v>
      </c>
      <c r="Q128" s="77"/>
      <c r="R128" s="77"/>
      <c r="S128" s="77"/>
      <c r="T128" s="77"/>
      <c r="U128" s="106"/>
      <c r="V128" s="109"/>
    </row>
    <row r="129" spans="9:22" ht="15" x14ac:dyDescent="0.25">
      <c r="I129" s="105"/>
      <c r="J129" s="106"/>
      <c r="K129" s="106"/>
      <c r="L129" s="106"/>
      <c r="M129" s="110">
        <f t="shared" ca="1" si="1"/>
        <v>3</v>
      </c>
      <c r="N129" s="110"/>
      <c r="O129" s="110"/>
      <c r="P129" s="110">
        <f t="shared" ca="1" si="3"/>
        <v>18</v>
      </c>
      <c r="Q129" s="77"/>
      <c r="R129" s="77"/>
      <c r="S129" s="77"/>
      <c r="T129" s="77"/>
      <c r="U129" s="106"/>
      <c r="V129" s="109"/>
    </row>
    <row r="130" spans="9:22" ht="15" x14ac:dyDescent="0.25">
      <c r="I130" s="105"/>
      <c r="J130" s="106"/>
      <c r="K130" s="106"/>
      <c r="L130" s="106"/>
      <c r="M130" s="110">
        <f t="shared" ca="1" si="1"/>
        <v>16</v>
      </c>
      <c r="N130" s="110"/>
      <c r="O130" s="110"/>
      <c r="P130" s="110">
        <f t="shared" ca="1" si="3"/>
        <v>26</v>
      </c>
      <c r="Q130" s="77"/>
      <c r="R130" s="77"/>
      <c r="S130" s="77"/>
      <c r="T130" s="77"/>
      <c r="U130" s="106"/>
      <c r="V130" s="109"/>
    </row>
    <row r="131" spans="9:22" ht="15" x14ac:dyDescent="0.25">
      <c r="I131" s="105"/>
      <c r="J131" s="106"/>
      <c r="K131" s="106"/>
      <c r="L131" s="106"/>
      <c r="M131" s="110">
        <f t="shared" ca="1" si="1"/>
        <v>2</v>
      </c>
      <c r="N131" s="110"/>
      <c r="O131" s="110"/>
      <c r="P131" s="110">
        <f t="shared" ca="1" si="3"/>
        <v>7</v>
      </c>
      <c r="Q131" s="77"/>
      <c r="R131" s="77"/>
      <c r="S131" s="77"/>
      <c r="T131" s="77"/>
      <c r="U131" s="106"/>
      <c r="V131" s="109"/>
    </row>
    <row r="132" spans="9:22" ht="15" x14ac:dyDescent="0.25">
      <c r="I132" s="105"/>
      <c r="J132" s="106"/>
      <c r="K132" s="106"/>
      <c r="L132" s="106"/>
      <c r="M132" s="110">
        <f t="shared" ca="1" si="1"/>
        <v>6</v>
      </c>
      <c r="N132" s="110"/>
      <c r="O132" s="110"/>
      <c r="P132" s="110">
        <f t="shared" ca="1" si="3"/>
        <v>21</v>
      </c>
      <c r="Q132" s="77"/>
      <c r="R132" s="77"/>
      <c r="S132" s="77"/>
      <c r="T132" s="77"/>
      <c r="U132" s="106"/>
      <c r="V132" s="109"/>
    </row>
    <row r="133" spans="9:22" ht="15" x14ac:dyDescent="0.25">
      <c r="I133" s="105"/>
      <c r="J133" s="106"/>
      <c r="K133" s="106"/>
      <c r="L133" s="106"/>
      <c r="M133" s="110">
        <f t="shared" ca="1" si="1"/>
        <v>16</v>
      </c>
      <c r="N133" s="110"/>
      <c r="O133" s="110"/>
      <c r="P133" s="110">
        <f t="shared" ca="1" si="3"/>
        <v>3</v>
      </c>
      <c r="Q133" s="77"/>
      <c r="R133" s="77"/>
      <c r="S133" s="77"/>
      <c r="T133" s="77"/>
      <c r="U133" s="106"/>
      <c r="V133" s="109"/>
    </row>
    <row r="134" spans="9:22" ht="15" x14ac:dyDescent="0.25">
      <c r="I134" s="105"/>
      <c r="J134" s="106"/>
      <c r="K134" s="106"/>
      <c r="L134" s="106"/>
      <c r="M134" s="110">
        <f t="shared" ca="1" si="1"/>
        <v>5</v>
      </c>
      <c r="N134" s="110"/>
      <c r="O134" s="110"/>
      <c r="P134" s="110">
        <f t="shared" ca="1" si="3"/>
        <v>18</v>
      </c>
      <c r="Q134" s="77"/>
      <c r="R134" s="77"/>
      <c r="S134" s="77"/>
      <c r="T134" s="77"/>
      <c r="U134" s="106"/>
      <c r="V134" s="109"/>
    </row>
    <row r="135" spans="9:22" ht="15" x14ac:dyDescent="0.25">
      <c r="I135" s="105"/>
      <c r="J135" s="106"/>
      <c r="K135" s="106"/>
      <c r="L135" s="106"/>
      <c r="M135" s="110">
        <f t="shared" ca="1" si="1"/>
        <v>6</v>
      </c>
      <c r="N135" s="110"/>
      <c r="O135" s="110"/>
      <c r="P135" s="110">
        <f t="shared" ca="1" si="3"/>
        <v>23</v>
      </c>
      <c r="Q135" s="77"/>
      <c r="R135" s="77"/>
      <c r="S135" s="77"/>
      <c r="T135" s="77"/>
      <c r="U135" s="106"/>
      <c r="V135" s="109"/>
    </row>
    <row r="136" spans="9:22" ht="15" x14ac:dyDescent="0.25">
      <c r="I136" s="105"/>
      <c r="J136" s="106"/>
      <c r="K136" s="106"/>
      <c r="L136" s="106"/>
      <c r="M136" s="110">
        <f t="shared" ca="1" si="1"/>
        <v>11</v>
      </c>
      <c r="N136" s="110"/>
      <c r="O136" s="110"/>
      <c r="P136" s="110">
        <f t="shared" ca="1" si="3"/>
        <v>31</v>
      </c>
      <c r="Q136" s="77"/>
      <c r="R136" s="77"/>
      <c r="S136" s="77"/>
      <c r="T136" s="77"/>
      <c r="U136" s="106"/>
      <c r="V136" s="109"/>
    </row>
    <row r="137" spans="9:22" ht="15" x14ac:dyDescent="0.25">
      <c r="I137" s="105"/>
      <c r="J137" s="106"/>
      <c r="K137" s="106"/>
      <c r="L137" s="106"/>
      <c r="M137" s="110">
        <f t="shared" ca="1" si="1"/>
        <v>25</v>
      </c>
      <c r="N137" s="110"/>
      <c r="O137" s="110"/>
      <c r="P137" s="110">
        <f t="shared" ca="1" si="3"/>
        <v>17</v>
      </c>
      <c r="Q137" s="77"/>
      <c r="R137" s="77"/>
      <c r="S137" s="77"/>
      <c r="T137" s="77"/>
      <c r="U137" s="106"/>
      <c r="V137" s="109"/>
    </row>
    <row r="138" spans="9:22" ht="15" x14ac:dyDescent="0.25">
      <c r="I138" s="105"/>
      <c r="J138" s="106"/>
      <c r="K138" s="106"/>
      <c r="L138" s="106"/>
      <c r="M138" s="110">
        <f t="shared" ca="1" si="1"/>
        <v>4</v>
      </c>
      <c r="N138" s="110"/>
      <c r="O138" s="110"/>
      <c r="P138" s="110">
        <f t="shared" ca="1" si="3"/>
        <v>10</v>
      </c>
      <c r="Q138" s="77"/>
      <c r="R138" s="77"/>
      <c r="S138" s="77"/>
      <c r="T138" s="77"/>
      <c r="U138" s="106"/>
      <c r="V138" s="109"/>
    </row>
    <row r="139" spans="9:22" ht="15" x14ac:dyDescent="0.25">
      <c r="I139" s="105"/>
      <c r="J139" s="106"/>
      <c r="K139" s="106"/>
      <c r="L139" s="106"/>
      <c r="M139" s="110">
        <f t="shared" ca="1" si="1"/>
        <v>6</v>
      </c>
      <c r="N139" s="110"/>
      <c r="O139" s="110"/>
      <c r="P139" s="110">
        <f t="shared" ca="1" si="3"/>
        <v>19</v>
      </c>
      <c r="Q139" s="77"/>
      <c r="R139" s="77"/>
      <c r="S139" s="77"/>
      <c r="T139" s="77"/>
      <c r="U139" s="106"/>
      <c r="V139" s="109"/>
    </row>
    <row r="140" spans="9:22" ht="15" x14ac:dyDescent="0.25">
      <c r="I140" s="105"/>
      <c r="J140" s="106"/>
      <c r="K140" s="106"/>
      <c r="L140" s="106"/>
      <c r="M140" s="110">
        <f t="shared" ca="1" si="1"/>
        <v>3</v>
      </c>
      <c r="N140" s="110"/>
      <c r="O140" s="110"/>
      <c r="P140" s="110">
        <f t="shared" ca="1" si="3"/>
        <v>19</v>
      </c>
      <c r="Q140" s="77"/>
      <c r="R140" s="77"/>
      <c r="S140" s="77"/>
      <c r="T140" s="77"/>
      <c r="U140" s="106"/>
      <c r="V140" s="109"/>
    </row>
    <row r="141" spans="9:22" ht="15" x14ac:dyDescent="0.25">
      <c r="I141" s="105"/>
      <c r="J141" s="106"/>
      <c r="K141" s="106"/>
      <c r="L141" s="106"/>
      <c r="M141" s="110">
        <f t="shared" ca="1" si="1"/>
        <v>13</v>
      </c>
      <c r="N141" s="110"/>
      <c r="O141" s="110"/>
      <c r="P141" s="110">
        <f t="shared" ca="1" si="3"/>
        <v>32</v>
      </c>
      <c r="Q141" s="77"/>
      <c r="R141" s="77"/>
      <c r="S141" s="77"/>
      <c r="T141" s="77"/>
      <c r="U141" s="106"/>
      <c r="V141" s="109"/>
    </row>
    <row r="142" spans="9:22" ht="15" x14ac:dyDescent="0.25">
      <c r="I142" s="105"/>
      <c r="J142" s="106"/>
      <c r="K142" s="106"/>
      <c r="L142" s="106"/>
      <c r="M142" s="110">
        <f t="shared" ref="M142:M149" ca="1" si="4">RANDBETWEEN(1,26)</f>
        <v>20</v>
      </c>
      <c r="N142" s="110"/>
      <c r="O142" s="110"/>
      <c r="P142" s="110">
        <f t="shared" ca="1" si="3"/>
        <v>12</v>
      </c>
      <c r="Q142" s="77"/>
      <c r="R142" s="77"/>
      <c r="S142" s="77"/>
      <c r="T142" s="77"/>
      <c r="U142" s="106"/>
      <c r="V142" s="109"/>
    </row>
    <row r="143" spans="9:22" ht="15" x14ac:dyDescent="0.25">
      <c r="I143" s="105"/>
      <c r="J143" s="106"/>
      <c r="K143" s="106"/>
      <c r="L143" s="106"/>
      <c r="M143" s="110">
        <f t="shared" ca="1" si="4"/>
        <v>18</v>
      </c>
      <c r="N143" s="110"/>
      <c r="O143" s="110"/>
      <c r="P143" s="110">
        <f t="shared" ca="1" si="3"/>
        <v>1</v>
      </c>
      <c r="Q143" s="77"/>
      <c r="R143" s="77"/>
      <c r="S143" s="77"/>
      <c r="T143" s="77"/>
      <c r="U143" s="106"/>
      <c r="V143" s="109"/>
    </row>
    <row r="144" spans="9:22" ht="15" x14ac:dyDescent="0.25">
      <c r="I144" s="105"/>
      <c r="J144" s="106"/>
      <c r="K144" s="106"/>
      <c r="L144" s="106"/>
      <c r="M144" s="110">
        <f t="shared" ca="1" si="4"/>
        <v>17</v>
      </c>
      <c r="N144" s="110"/>
      <c r="O144" s="110"/>
      <c r="P144" s="110">
        <f t="shared" ca="1" si="3"/>
        <v>29</v>
      </c>
      <c r="Q144" s="77"/>
      <c r="R144" s="77"/>
      <c r="S144" s="77"/>
      <c r="T144" s="77"/>
      <c r="U144" s="106"/>
      <c r="V144" s="109"/>
    </row>
    <row r="145" spans="9:22" ht="15" x14ac:dyDescent="0.25">
      <c r="I145" s="105"/>
      <c r="J145" s="106"/>
      <c r="K145" s="106"/>
      <c r="L145" s="106"/>
      <c r="M145" s="110">
        <f t="shared" ca="1" si="4"/>
        <v>7</v>
      </c>
      <c r="N145" s="110"/>
      <c r="O145" s="110"/>
      <c r="P145" s="110">
        <f t="shared" ca="1" si="3"/>
        <v>5</v>
      </c>
      <c r="Q145" s="77"/>
      <c r="R145" s="77"/>
      <c r="S145" s="77"/>
      <c r="T145" s="77"/>
      <c r="U145" s="106"/>
      <c r="V145" s="109"/>
    </row>
    <row r="146" spans="9:22" ht="15" x14ac:dyDescent="0.25">
      <c r="I146" s="105"/>
      <c r="J146" s="106"/>
      <c r="K146" s="106"/>
      <c r="L146" s="106"/>
      <c r="M146" s="110">
        <f t="shared" ca="1" si="4"/>
        <v>9</v>
      </c>
      <c r="N146" s="110"/>
      <c r="O146" s="110"/>
      <c r="P146" s="110">
        <f t="shared" ca="1" si="3"/>
        <v>20</v>
      </c>
      <c r="Q146" s="77"/>
      <c r="R146" s="77"/>
      <c r="S146" s="77"/>
      <c r="T146" s="77"/>
      <c r="U146" s="106"/>
      <c r="V146" s="109"/>
    </row>
    <row r="147" spans="9:22" ht="15" x14ac:dyDescent="0.25">
      <c r="I147" s="105"/>
      <c r="J147" s="106"/>
      <c r="K147" s="106"/>
      <c r="L147" s="106"/>
      <c r="M147" s="110">
        <f t="shared" ca="1" si="4"/>
        <v>9</v>
      </c>
      <c r="N147" s="110"/>
      <c r="O147" s="110"/>
      <c r="P147" s="110">
        <f t="shared" ca="1" si="3"/>
        <v>15</v>
      </c>
      <c r="Q147" s="77"/>
      <c r="R147" s="77"/>
      <c r="S147" s="77"/>
      <c r="T147" s="77"/>
      <c r="U147" s="106"/>
      <c r="V147" s="109"/>
    </row>
    <row r="148" spans="9:22" ht="15" x14ac:dyDescent="0.25">
      <c r="I148" s="105"/>
      <c r="J148" s="106"/>
      <c r="K148" s="106"/>
      <c r="L148" s="106"/>
      <c r="M148" s="110">
        <f t="shared" ca="1" si="4"/>
        <v>12</v>
      </c>
      <c r="N148" s="110"/>
      <c r="O148" s="110"/>
      <c r="P148" s="110">
        <f t="shared" ca="1" si="3"/>
        <v>27</v>
      </c>
      <c r="Q148" s="77"/>
      <c r="R148" s="77"/>
      <c r="S148" s="77"/>
      <c r="T148" s="77"/>
      <c r="U148" s="106"/>
      <c r="V148" s="109"/>
    </row>
    <row r="149" spans="9:22" ht="15" x14ac:dyDescent="0.25">
      <c r="I149" s="105"/>
      <c r="J149" s="106"/>
      <c r="K149" s="106"/>
      <c r="L149" s="106"/>
      <c r="M149" s="110">
        <f t="shared" ca="1" si="4"/>
        <v>18</v>
      </c>
      <c r="N149" s="110"/>
      <c r="O149" s="110"/>
      <c r="P149" s="110">
        <f t="shared" ca="1" si="3"/>
        <v>31</v>
      </c>
      <c r="Q149" s="77"/>
      <c r="R149" s="77"/>
      <c r="S149" s="77"/>
      <c r="T149" s="77"/>
      <c r="U149" s="106"/>
      <c r="V149" s="109"/>
    </row>
    <row r="150" spans="9:22" ht="15" x14ac:dyDescent="0.25">
      <c r="I150" s="105"/>
      <c r="J150" s="106"/>
      <c r="K150" s="106"/>
      <c r="L150" s="106"/>
      <c r="M150" s="110">
        <f ca="1">RANDBETWEEN(1,26)</f>
        <v>22</v>
      </c>
      <c r="N150" s="110"/>
      <c r="O150" s="110"/>
      <c r="P150" s="110">
        <f t="shared" ca="1" si="3"/>
        <v>17</v>
      </c>
      <c r="Q150" s="77"/>
      <c r="R150" s="77"/>
      <c r="S150" s="77"/>
      <c r="T150" s="77"/>
      <c r="U150" s="106"/>
      <c r="V150" s="109"/>
    </row>
    <row r="151" spans="9:22" ht="15" x14ac:dyDescent="0.25">
      <c r="I151" s="105"/>
      <c r="J151" s="106"/>
      <c r="K151" s="106"/>
      <c r="L151" s="106"/>
      <c r="M151" s="110">
        <f ca="1">RANDBETWEEN(1,26)</f>
        <v>4</v>
      </c>
      <c r="N151" s="110"/>
      <c r="O151" s="110"/>
      <c r="P151" s="110">
        <f t="shared" ca="1" si="3"/>
        <v>19</v>
      </c>
      <c r="Q151" s="77"/>
      <c r="R151" s="77"/>
      <c r="S151" s="77"/>
      <c r="T151" s="77"/>
      <c r="U151" s="106"/>
      <c r="V151" s="109"/>
    </row>
    <row r="152" spans="9:22" ht="15" x14ac:dyDescent="0.25">
      <c r="I152" s="105"/>
      <c r="J152" s="106"/>
      <c r="K152" s="106"/>
      <c r="L152" s="106"/>
      <c r="M152" s="110">
        <f t="shared" ref="M152" ca="1" si="5">RANDBETWEEN(1,26)</f>
        <v>3</v>
      </c>
      <c r="N152" s="110"/>
      <c r="O152" s="110"/>
      <c r="P152" s="110">
        <f t="shared" ca="1" si="3"/>
        <v>32</v>
      </c>
      <c r="Q152" s="77"/>
      <c r="R152" s="77"/>
      <c r="S152" s="77"/>
      <c r="T152" s="77"/>
      <c r="U152" s="106"/>
      <c r="V152" s="109"/>
    </row>
    <row r="153" spans="9:22" ht="15" x14ac:dyDescent="0.25">
      <c r="I153" s="105"/>
      <c r="J153" s="106"/>
      <c r="K153" s="106"/>
      <c r="L153" s="106"/>
      <c r="M153" s="110">
        <f ca="1">RANDBETWEEN(1,26)</f>
        <v>15</v>
      </c>
      <c r="N153" s="110"/>
      <c r="O153" s="110"/>
      <c r="P153" s="110">
        <f t="shared" ca="1" si="3"/>
        <v>29</v>
      </c>
      <c r="Q153" s="77"/>
      <c r="R153" s="77"/>
      <c r="S153" s="77"/>
      <c r="T153" s="77"/>
      <c r="U153" s="106"/>
      <c r="V153" s="109"/>
    </row>
    <row r="154" spans="9:22" ht="15" x14ac:dyDescent="0.25">
      <c r="I154" s="111"/>
      <c r="J154" s="112"/>
      <c r="K154" s="112"/>
      <c r="L154" s="112"/>
      <c r="M154" s="113">
        <f ca="1">RANDBETWEEN(1,26)</f>
        <v>15</v>
      </c>
      <c r="N154" s="113"/>
      <c r="O154" s="113"/>
      <c r="P154" s="113">
        <f t="shared" ca="1" si="3"/>
        <v>17</v>
      </c>
      <c r="Q154" s="114"/>
      <c r="R154" s="114"/>
      <c r="S154" s="114"/>
      <c r="T154" s="114"/>
      <c r="U154" s="112"/>
      <c r="V154" s="115"/>
    </row>
  </sheetData>
  <sheetProtection algorithmName="SHA-512" hashValue="w0gTNmBH8+L5huvCr05gKt71ixSMwVRMeSoSbIkbmP794KAOh7+4wzAuHcOSkNoVw17pq1Mne8NWH+gU3U8utw==" saltValue="SFE28ON5hRj1fjEZB3LiWg==" spinCount="100000" sheet="1" objects="1" scenarios="1" selectLockedCells="1" selectUnlockedCells="1"/>
  <mergeCells count="25">
    <mergeCell ref="AE31:AG32"/>
    <mergeCell ref="C3:AD3"/>
    <mergeCell ref="E5:AD5"/>
    <mergeCell ref="AI7:AM8"/>
    <mergeCell ref="A8:A35"/>
    <mergeCell ref="B8:B25"/>
    <mergeCell ref="AI9:AM25"/>
    <mergeCell ref="B27:B35"/>
    <mergeCell ref="AI27:AM35"/>
    <mergeCell ref="S75:V78"/>
    <mergeCell ref="A69:E69"/>
    <mergeCell ref="Q73:T73"/>
    <mergeCell ref="AQ28:AR28"/>
    <mergeCell ref="AS28:AT28"/>
    <mergeCell ref="A37:A67"/>
    <mergeCell ref="B37:B41"/>
    <mergeCell ref="AE37:AG44"/>
    <mergeCell ref="AI37:AM67"/>
    <mergeCell ref="AO39:AO59"/>
    <mergeCell ref="B42:B43"/>
    <mergeCell ref="B44:B47"/>
    <mergeCell ref="B48:B62"/>
    <mergeCell ref="AO60:AO69"/>
    <mergeCell ref="B63:B67"/>
    <mergeCell ref="AO28:AP28"/>
  </mergeCells>
  <conditionalFormatting sqref="E8:AD25">
    <cfRule type="colorScale" priority="1">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D6F3-440B-41AC-85BD-E63B2EEADC8C}">
  <dimension ref="B1:Q65"/>
  <sheetViews>
    <sheetView zoomScale="60" zoomScaleNormal="60" workbookViewId="0">
      <selection activeCell="K13" sqref="K13"/>
    </sheetView>
  </sheetViews>
  <sheetFormatPr baseColWidth="10" defaultColWidth="11.42578125" defaultRowHeight="15" x14ac:dyDescent="0.25"/>
  <cols>
    <col min="1" max="1" width="11.42578125" style="67"/>
    <col min="2" max="2" width="22.28515625" style="67" customWidth="1"/>
    <col min="3" max="3" width="67.85546875" style="67" customWidth="1"/>
    <col min="4" max="4" width="78.28515625" style="67" customWidth="1"/>
    <col min="5" max="5" width="176.28515625" style="67" customWidth="1"/>
    <col min="6" max="16384" width="11.42578125" style="67"/>
  </cols>
  <sheetData>
    <row r="1" spans="2:17" ht="18" x14ac:dyDescent="0.25">
      <c r="B1" s="53" t="s">
        <v>316</v>
      </c>
    </row>
    <row r="3" spans="2:17" ht="13.5" customHeight="1" x14ac:dyDescent="0.25">
      <c r="B3" s="28" t="s">
        <v>217</v>
      </c>
      <c r="C3" s="28" t="s">
        <v>218</v>
      </c>
      <c r="D3" s="28" t="s">
        <v>219</v>
      </c>
      <c r="E3" s="69" t="s">
        <v>260</v>
      </c>
      <c r="H3" s="77"/>
    </row>
    <row r="4" spans="2:17" ht="121.5" customHeight="1" x14ac:dyDescent="0.25">
      <c r="B4" s="122" t="s">
        <v>0</v>
      </c>
      <c r="C4" s="29" t="s">
        <v>220</v>
      </c>
      <c r="D4" s="30" t="s">
        <v>221</v>
      </c>
      <c r="E4" s="70" t="s">
        <v>265</v>
      </c>
      <c r="H4" s="160"/>
      <c r="I4" s="160"/>
      <c r="J4" s="160"/>
      <c r="K4" s="160"/>
      <c r="L4" s="160"/>
      <c r="M4" s="160"/>
      <c r="N4" s="160"/>
      <c r="O4" s="160"/>
      <c r="P4" s="160"/>
      <c r="Q4" s="160"/>
    </row>
    <row r="5" spans="2:17" ht="45" x14ac:dyDescent="0.25">
      <c r="B5" s="122" t="s">
        <v>1</v>
      </c>
      <c r="C5" s="29" t="s">
        <v>222</v>
      </c>
      <c r="D5" s="30" t="s">
        <v>223</v>
      </c>
      <c r="E5" s="70" t="s">
        <v>261</v>
      </c>
    </row>
    <row r="6" spans="2:17" x14ac:dyDescent="0.25">
      <c r="B6" s="122" t="s">
        <v>2</v>
      </c>
      <c r="C6" s="29" t="s">
        <v>224</v>
      </c>
      <c r="D6" s="30" t="s">
        <v>225</v>
      </c>
      <c r="E6" s="71" t="s">
        <v>262</v>
      </c>
    </row>
    <row r="7" spans="2:17" x14ac:dyDescent="0.25">
      <c r="B7" s="122" t="s">
        <v>3</v>
      </c>
      <c r="C7" s="29" t="s">
        <v>226</v>
      </c>
      <c r="D7" s="30" t="s">
        <v>227</v>
      </c>
      <c r="E7" s="71"/>
    </row>
    <row r="8" spans="2:17" ht="28.5" x14ac:dyDescent="0.25">
      <c r="B8" s="122" t="s">
        <v>4</v>
      </c>
      <c r="C8" s="29" t="s">
        <v>228</v>
      </c>
      <c r="D8" s="30" t="s">
        <v>229</v>
      </c>
      <c r="E8" s="71" t="s">
        <v>304</v>
      </c>
    </row>
    <row r="9" spans="2:17" ht="42.75" x14ac:dyDescent="0.25">
      <c r="B9" s="122" t="s">
        <v>5</v>
      </c>
      <c r="C9" s="29" t="s">
        <v>67</v>
      </c>
      <c r="D9" s="30" t="s">
        <v>230</v>
      </c>
      <c r="E9" s="71" t="s">
        <v>305</v>
      </c>
    </row>
    <row r="10" spans="2:17" x14ac:dyDescent="0.25">
      <c r="B10" s="122" t="s">
        <v>6</v>
      </c>
      <c r="C10" s="29" t="s">
        <v>68</v>
      </c>
      <c r="D10" s="30" t="s">
        <v>231</v>
      </c>
      <c r="E10" s="71" t="s">
        <v>266</v>
      </c>
    </row>
    <row r="11" spans="2:17" ht="28.5" x14ac:dyDescent="0.25">
      <c r="B11" s="122" t="s">
        <v>7</v>
      </c>
      <c r="C11" s="29" t="s">
        <v>232</v>
      </c>
      <c r="D11" s="30" t="s">
        <v>233</v>
      </c>
      <c r="E11" s="71"/>
    </row>
    <row r="12" spans="2:17" ht="45" x14ac:dyDescent="0.25">
      <c r="B12" s="122" t="s">
        <v>8</v>
      </c>
      <c r="C12" s="29" t="s">
        <v>234</v>
      </c>
      <c r="D12" s="30" t="s">
        <v>235</v>
      </c>
      <c r="E12" s="70" t="s">
        <v>306</v>
      </c>
    </row>
    <row r="13" spans="2:17" ht="30" x14ac:dyDescent="0.25">
      <c r="B13" s="122" t="s">
        <v>9</v>
      </c>
      <c r="C13" s="29" t="s">
        <v>236</v>
      </c>
      <c r="D13" s="30" t="s">
        <v>237</v>
      </c>
      <c r="E13" s="70" t="s">
        <v>267</v>
      </c>
    </row>
    <row r="14" spans="2:17" ht="57" x14ac:dyDescent="0.25">
      <c r="B14" s="122" t="s">
        <v>10</v>
      </c>
      <c r="C14" s="29" t="s">
        <v>72</v>
      </c>
      <c r="D14" s="30" t="s">
        <v>238</v>
      </c>
      <c r="E14" s="71" t="s">
        <v>263</v>
      </c>
    </row>
    <row r="15" spans="2:17" ht="28.5" x14ac:dyDescent="0.25">
      <c r="B15" s="122" t="s">
        <v>11</v>
      </c>
      <c r="C15" s="29" t="s">
        <v>239</v>
      </c>
      <c r="D15" s="30" t="s">
        <v>240</v>
      </c>
      <c r="E15" s="71"/>
    </row>
    <row r="16" spans="2:17" ht="42.75" x14ac:dyDescent="0.25">
      <c r="B16" s="122" t="s">
        <v>12</v>
      </c>
      <c r="C16" s="29" t="s">
        <v>241</v>
      </c>
      <c r="D16" s="30" t="s">
        <v>242</v>
      </c>
      <c r="E16" s="71"/>
    </row>
    <row r="17" spans="2:5" ht="57" x14ac:dyDescent="0.25">
      <c r="B17" s="122" t="s">
        <v>13</v>
      </c>
      <c r="C17" s="29" t="s">
        <v>269</v>
      </c>
      <c r="D17" s="30" t="s">
        <v>243</v>
      </c>
      <c r="E17" s="78" t="s">
        <v>307</v>
      </c>
    </row>
    <row r="18" spans="2:5" ht="114" x14ac:dyDescent="0.25">
      <c r="B18" s="122" t="s">
        <v>14</v>
      </c>
      <c r="C18" s="29" t="s">
        <v>76</v>
      </c>
      <c r="D18" s="30" t="s">
        <v>244</v>
      </c>
      <c r="E18" s="70" t="s">
        <v>264</v>
      </c>
    </row>
    <row r="19" spans="2:5" ht="28.5" x14ac:dyDescent="0.25">
      <c r="B19" s="122" t="s">
        <v>15</v>
      </c>
      <c r="C19" s="29" t="s">
        <v>77</v>
      </c>
      <c r="D19" s="30" t="s">
        <v>245</v>
      </c>
      <c r="E19" s="71"/>
    </row>
    <row r="20" spans="2:5" ht="85.5" x14ac:dyDescent="0.25">
      <c r="B20" s="122" t="s">
        <v>16</v>
      </c>
      <c r="C20" s="29" t="s">
        <v>78</v>
      </c>
      <c r="D20" s="30" t="s">
        <v>246</v>
      </c>
      <c r="E20" s="71"/>
    </row>
    <row r="21" spans="2:5" ht="71.25" x14ac:dyDescent="0.25">
      <c r="B21" s="122" t="s">
        <v>17</v>
      </c>
      <c r="C21" s="29" t="s">
        <v>79</v>
      </c>
      <c r="D21" s="30" t="s">
        <v>247</v>
      </c>
      <c r="E21" s="71"/>
    </row>
    <row r="22" spans="2:5" x14ac:dyDescent="0.25">
      <c r="B22" s="122" t="s">
        <v>18</v>
      </c>
      <c r="C22" s="29" t="s">
        <v>80</v>
      </c>
      <c r="D22" s="30" t="s">
        <v>248</v>
      </c>
      <c r="E22" s="71" t="s">
        <v>308</v>
      </c>
    </row>
    <row r="23" spans="2:5" ht="45" x14ac:dyDescent="0.25">
      <c r="B23" s="122" t="s">
        <v>19</v>
      </c>
      <c r="C23" s="29" t="s">
        <v>249</v>
      </c>
      <c r="D23" s="30" t="s">
        <v>250</v>
      </c>
      <c r="E23" s="70" t="s">
        <v>309</v>
      </c>
    </row>
    <row r="24" spans="2:5" ht="71.25" x14ac:dyDescent="0.25">
      <c r="B24" s="122" t="s">
        <v>20</v>
      </c>
      <c r="C24" s="29" t="s">
        <v>82</v>
      </c>
      <c r="D24" s="30" t="s">
        <v>251</v>
      </c>
      <c r="E24" s="70" t="s">
        <v>310</v>
      </c>
    </row>
    <row r="25" spans="2:5" ht="30" x14ac:dyDescent="0.25">
      <c r="B25" s="122" t="s">
        <v>21</v>
      </c>
      <c r="C25" s="29" t="s">
        <v>252</v>
      </c>
      <c r="D25" s="30" t="s">
        <v>253</v>
      </c>
      <c r="E25" s="70" t="s">
        <v>311</v>
      </c>
    </row>
    <row r="26" spans="2:5" ht="45" x14ac:dyDescent="0.25">
      <c r="B26" s="122" t="s">
        <v>22</v>
      </c>
      <c r="C26" s="29" t="s">
        <v>84</v>
      </c>
      <c r="D26" s="30" t="s">
        <v>254</v>
      </c>
      <c r="E26" s="70" t="s">
        <v>312</v>
      </c>
    </row>
    <row r="27" spans="2:5" ht="30" x14ac:dyDescent="0.25">
      <c r="B27" s="122" t="s">
        <v>23</v>
      </c>
      <c r="C27" s="29" t="s">
        <v>255</v>
      </c>
      <c r="D27" s="30" t="s">
        <v>256</v>
      </c>
      <c r="E27" s="70" t="s">
        <v>313</v>
      </c>
    </row>
    <row r="28" spans="2:5" ht="30" x14ac:dyDescent="0.25">
      <c r="B28" s="122" t="s">
        <v>24</v>
      </c>
      <c r="C28" s="29" t="s">
        <v>257</v>
      </c>
      <c r="D28" s="30" t="s">
        <v>258</v>
      </c>
      <c r="E28" s="70" t="s">
        <v>314</v>
      </c>
    </row>
    <row r="29" spans="2:5" ht="57" x14ac:dyDescent="0.25">
      <c r="B29" s="122" t="s">
        <v>25</v>
      </c>
      <c r="C29" s="29" t="s">
        <v>87</v>
      </c>
      <c r="D29" s="30" t="s">
        <v>259</v>
      </c>
      <c r="E29" s="70" t="s">
        <v>315</v>
      </c>
    </row>
    <row r="32" spans="2:5" ht="18" x14ac:dyDescent="0.25">
      <c r="B32" s="53" t="s">
        <v>352</v>
      </c>
    </row>
    <row r="34" spans="2:5" x14ac:dyDescent="0.25">
      <c r="B34" s="69" t="s">
        <v>317</v>
      </c>
      <c r="C34" s="69" t="s">
        <v>319</v>
      </c>
      <c r="D34" s="69" t="s">
        <v>318</v>
      </c>
      <c r="E34" s="69" t="s">
        <v>320</v>
      </c>
    </row>
    <row r="35" spans="2:5" ht="28.5" x14ac:dyDescent="0.25">
      <c r="B35" s="72" t="s">
        <v>100</v>
      </c>
      <c r="C35" s="159" t="s">
        <v>166</v>
      </c>
      <c r="D35" s="75" t="s">
        <v>131</v>
      </c>
      <c r="E35" s="73" t="s">
        <v>330</v>
      </c>
    </row>
    <row r="36" spans="2:5" ht="42.75" x14ac:dyDescent="0.25">
      <c r="B36" s="72" t="s">
        <v>101</v>
      </c>
      <c r="C36" s="159"/>
      <c r="D36" s="75" t="s">
        <v>132</v>
      </c>
      <c r="E36" s="73" t="s">
        <v>332</v>
      </c>
    </row>
    <row r="37" spans="2:5" x14ac:dyDescent="0.25">
      <c r="B37" s="72" t="s">
        <v>102</v>
      </c>
      <c r="C37" s="159"/>
      <c r="D37" s="75" t="s">
        <v>133</v>
      </c>
      <c r="E37" s="73" t="s">
        <v>321</v>
      </c>
    </row>
    <row r="38" spans="2:5" ht="42.75" x14ac:dyDescent="0.25">
      <c r="B38" s="72" t="s">
        <v>103</v>
      </c>
      <c r="C38" s="159"/>
      <c r="D38" s="75" t="s">
        <v>134</v>
      </c>
      <c r="E38" s="73" t="s">
        <v>329</v>
      </c>
    </row>
    <row r="39" spans="2:5" x14ac:dyDescent="0.25">
      <c r="B39" s="72" t="s">
        <v>104</v>
      </c>
      <c r="C39" s="159"/>
      <c r="D39" s="75" t="s">
        <v>135</v>
      </c>
      <c r="E39" s="73" t="s">
        <v>331</v>
      </c>
    </row>
    <row r="40" spans="2:5" ht="42.75" x14ac:dyDescent="0.25">
      <c r="B40" s="72" t="s">
        <v>105</v>
      </c>
      <c r="C40" s="159" t="s">
        <v>165</v>
      </c>
      <c r="D40" s="75" t="s">
        <v>136</v>
      </c>
      <c r="E40" s="74" t="s">
        <v>333</v>
      </c>
    </row>
    <row r="41" spans="2:5" x14ac:dyDescent="0.25">
      <c r="B41" s="72" t="s">
        <v>106</v>
      </c>
      <c r="C41" s="159"/>
      <c r="D41" s="75" t="s">
        <v>137</v>
      </c>
      <c r="E41" s="75" t="s">
        <v>322</v>
      </c>
    </row>
    <row r="42" spans="2:5" x14ac:dyDescent="0.25">
      <c r="B42" s="72" t="s">
        <v>107</v>
      </c>
      <c r="C42" s="159" t="s">
        <v>164</v>
      </c>
      <c r="D42" s="75" t="s">
        <v>138</v>
      </c>
      <c r="E42" s="75" t="s">
        <v>336</v>
      </c>
    </row>
    <row r="43" spans="2:5" x14ac:dyDescent="0.25">
      <c r="B43" s="72" t="s">
        <v>108</v>
      </c>
      <c r="C43" s="159"/>
      <c r="D43" s="75" t="s">
        <v>139</v>
      </c>
      <c r="E43" s="75" t="s">
        <v>334</v>
      </c>
    </row>
    <row r="44" spans="2:5" x14ac:dyDescent="0.25">
      <c r="B44" s="72" t="s">
        <v>109</v>
      </c>
      <c r="C44" s="159"/>
      <c r="D44" s="75" t="s">
        <v>140</v>
      </c>
      <c r="E44" s="75" t="s">
        <v>335</v>
      </c>
    </row>
    <row r="45" spans="2:5" x14ac:dyDescent="0.25">
      <c r="B45" s="72" t="s">
        <v>110</v>
      </c>
      <c r="C45" s="159"/>
      <c r="D45" s="75" t="s">
        <v>141</v>
      </c>
      <c r="E45" s="75" t="s">
        <v>323</v>
      </c>
    </row>
    <row r="46" spans="2:5" ht="57" x14ac:dyDescent="0.25">
      <c r="B46" s="72" t="s">
        <v>111</v>
      </c>
      <c r="C46" s="159" t="s">
        <v>163</v>
      </c>
      <c r="D46" s="75" t="s">
        <v>142</v>
      </c>
      <c r="E46" s="73" t="s">
        <v>337</v>
      </c>
    </row>
    <row r="47" spans="2:5" x14ac:dyDescent="0.25">
      <c r="B47" s="72" t="s">
        <v>112</v>
      </c>
      <c r="C47" s="159"/>
      <c r="D47" s="75" t="s">
        <v>143</v>
      </c>
      <c r="E47" s="76" t="s">
        <v>349</v>
      </c>
    </row>
    <row r="48" spans="2:5" x14ac:dyDescent="0.25">
      <c r="B48" s="72" t="s">
        <v>113</v>
      </c>
      <c r="C48" s="159"/>
      <c r="D48" s="75" t="s">
        <v>144</v>
      </c>
      <c r="E48" s="76" t="s">
        <v>350</v>
      </c>
    </row>
    <row r="49" spans="2:5" x14ac:dyDescent="0.25">
      <c r="B49" s="72" t="s">
        <v>114</v>
      </c>
      <c r="C49" s="159"/>
      <c r="D49" s="75" t="s">
        <v>145</v>
      </c>
      <c r="E49" s="76" t="s">
        <v>338</v>
      </c>
    </row>
    <row r="50" spans="2:5" x14ac:dyDescent="0.25">
      <c r="B50" s="72" t="s">
        <v>115</v>
      </c>
      <c r="C50" s="159"/>
      <c r="D50" s="75" t="s">
        <v>146</v>
      </c>
      <c r="E50" s="76" t="s">
        <v>339</v>
      </c>
    </row>
    <row r="51" spans="2:5" x14ac:dyDescent="0.25">
      <c r="B51" s="72" t="s">
        <v>116</v>
      </c>
      <c r="C51" s="159"/>
      <c r="D51" s="75" t="s">
        <v>147</v>
      </c>
      <c r="E51" s="75" t="s">
        <v>345</v>
      </c>
    </row>
    <row r="52" spans="2:5" x14ac:dyDescent="0.25">
      <c r="B52" s="72" t="s">
        <v>117</v>
      </c>
      <c r="C52" s="159"/>
      <c r="D52" s="75" t="s">
        <v>148</v>
      </c>
      <c r="E52" s="75" t="s">
        <v>348</v>
      </c>
    </row>
    <row r="53" spans="2:5" x14ac:dyDescent="0.25">
      <c r="B53" s="72" t="s">
        <v>118</v>
      </c>
      <c r="C53" s="159"/>
      <c r="D53" s="75" t="s">
        <v>149</v>
      </c>
      <c r="E53" s="75" t="s">
        <v>347</v>
      </c>
    </row>
    <row r="54" spans="2:5" ht="28.5" x14ac:dyDescent="0.25">
      <c r="B54" s="72" t="s">
        <v>119</v>
      </c>
      <c r="C54" s="159"/>
      <c r="D54" s="75" t="s">
        <v>150</v>
      </c>
      <c r="E54" s="73" t="s">
        <v>346</v>
      </c>
    </row>
    <row r="55" spans="2:5" x14ac:dyDescent="0.25">
      <c r="B55" s="72" t="s">
        <v>120</v>
      </c>
      <c r="C55" s="159"/>
      <c r="D55" s="75" t="s">
        <v>151</v>
      </c>
      <c r="E55" s="73" t="s">
        <v>340</v>
      </c>
    </row>
    <row r="56" spans="2:5" x14ac:dyDescent="0.25">
      <c r="B56" s="72" t="s">
        <v>121</v>
      </c>
      <c r="C56" s="159"/>
      <c r="D56" s="75" t="s">
        <v>152</v>
      </c>
      <c r="E56" s="76" t="s">
        <v>342</v>
      </c>
    </row>
    <row r="57" spans="2:5" x14ac:dyDescent="0.25">
      <c r="B57" s="72" t="s">
        <v>122</v>
      </c>
      <c r="C57" s="159"/>
      <c r="D57" s="75" t="s">
        <v>153</v>
      </c>
      <c r="E57" s="76" t="s">
        <v>351</v>
      </c>
    </row>
    <row r="58" spans="2:5" x14ac:dyDescent="0.25">
      <c r="B58" s="72" t="s">
        <v>123</v>
      </c>
      <c r="C58" s="159"/>
      <c r="D58" s="75" t="s">
        <v>154</v>
      </c>
      <c r="E58" s="76" t="s">
        <v>343</v>
      </c>
    </row>
    <row r="59" spans="2:5" x14ac:dyDescent="0.25">
      <c r="B59" s="72" t="s">
        <v>124</v>
      </c>
      <c r="C59" s="159"/>
      <c r="D59" s="75" t="s">
        <v>155</v>
      </c>
      <c r="E59" s="76" t="s">
        <v>344</v>
      </c>
    </row>
    <row r="60" spans="2:5" x14ac:dyDescent="0.25">
      <c r="B60" s="72" t="s">
        <v>125</v>
      </c>
      <c r="C60" s="159"/>
      <c r="D60" s="75" t="s">
        <v>156</v>
      </c>
      <c r="E60" s="76" t="s">
        <v>341</v>
      </c>
    </row>
    <row r="61" spans="2:5" x14ac:dyDescent="0.25">
      <c r="B61" s="72" t="s">
        <v>126</v>
      </c>
      <c r="C61" s="159" t="s">
        <v>162</v>
      </c>
      <c r="D61" s="75" t="s">
        <v>157</v>
      </c>
      <c r="E61" s="75" t="s">
        <v>328</v>
      </c>
    </row>
    <row r="62" spans="2:5" x14ac:dyDescent="0.25">
      <c r="B62" s="72" t="s">
        <v>127</v>
      </c>
      <c r="C62" s="159"/>
      <c r="D62" s="75" t="s">
        <v>158</v>
      </c>
      <c r="E62" s="75" t="s">
        <v>324</v>
      </c>
    </row>
    <row r="63" spans="2:5" x14ac:dyDescent="0.25">
      <c r="B63" s="72" t="s">
        <v>128</v>
      </c>
      <c r="C63" s="159"/>
      <c r="D63" s="75" t="s">
        <v>159</v>
      </c>
      <c r="E63" s="75" t="s">
        <v>325</v>
      </c>
    </row>
    <row r="64" spans="2:5" x14ac:dyDescent="0.25">
      <c r="B64" s="72" t="s">
        <v>129</v>
      </c>
      <c r="C64" s="159"/>
      <c r="D64" s="75" t="s">
        <v>160</v>
      </c>
      <c r="E64" s="75" t="s">
        <v>326</v>
      </c>
    </row>
    <row r="65" spans="2:5" x14ac:dyDescent="0.25">
      <c r="B65" s="72" t="s">
        <v>130</v>
      </c>
      <c r="C65" s="159"/>
      <c r="D65" s="75" t="s">
        <v>161</v>
      </c>
      <c r="E65" s="73" t="s">
        <v>327</v>
      </c>
    </row>
  </sheetData>
  <sheetProtection algorithmName="SHA-512" hashValue="AX8JJy1qOTnaHihCGTyGwk6/gIumruL3SW60oFlpe3Ns48N4zpjUTFyf0fWuiYLQxOVBa6DOJ1Qdgl98i3msow==" saltValue="btYAomLT4HHqzsU4UBLjzg==" spinCount="100000" sheet="1" objects="1" scenarios="1" selectLockedCells="1" selectUnlockedCells="1"/>
  <mergeCells count="6">
    <mergeCell ref="C61:C65"/>
    <mergeCell ref="H4:Q4"/>
    <mergeCell ref="C35:C39"/>
    <mergeCell ref="C40:C41"/>
    <mergeCell ref="C42:C45"/>
    <mergeCell ref="C46:C60"/>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0E2B-2448-41B3-B057-1C13DCF9E369}">
  <dimension ref="A1:AT75"/>
  <sheetViews>
    <sheetView zoomScale="90" zoomScaleNormal="90" workbookViewId="0">
      <selection activeCell="C6" sqref="C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1" width="10.42578125" style="38" customWidth="1"/>
    <col min="32" max="33" width="8.7109375" style="38" customWidth="1"/>
    <col min="34" max="34" width="11.42578125" style="38"/>
    <col min="35" max="35" width="27" style="38" customWidth="1"/>
    <col min="36" max="36" width="26.7109375" style="38" customWidth="1"/>
    <col min="37" max="37" width="21.140625" style="38" customWidth="1"/>
    <col min="38" max="38" width="30.42578125" style="38" customWidth="1"/>
    <col min="39" max="39" width="51.425781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273</v>
      </c>
    </row>
    <row r="3" spans="1:41" ht="28.5" customHeight="1" x14ac:dyDescent="0.2">
      <c r="C3" s="137" t="s">
        <v>274</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54"/>
      <c r="AF3" s="54"/>
      <c r="AG3" s="54"/>
    </row>
    <row r="5" spans="1:41" ht="15" x14ac:dyDescent="0.25">
      <c r="A5" s="1"/>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5"/>
      <c r="AF5" s="5"/>
      <c r="AG5" s="5"/>
    </row>
    <row r="6" spans="1:41" ht="153"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32.2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46" t="s">
        <v>167</v>
      </c>
      <c r="AJ7" s="146"/>
      <c r="AK7" s="146"/>
      <c r="AL7" s="146"/>
      <c r="AM7" s="146"/>
    </row>
    <row r="8" spans="1:41" ht="15.75" customHeight="1" x14ac:dyDescent="0.2">
      <c r="A8" s="128" t="s">
        <v>205</v>
      </c>
      <c r="B8" s="128"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129" t="s">
        <v>279</v>
      </c>
      <c r="AF8" s="130"/>
      <c r="AG8" s="130"/>
      <c r="AI8" s="146"/>
      <c r="AJ8" s="146"/>
      <c r="AK8" s="146"/>
      <c r="AL8" s="146"/>
      <c r="AM8" s="146"/>
    </row>
    <row r="9" spans="1:41" ht="15.75" customHeight="1" x14ac:dyDescent="0.2">
      <c r="A9" s="128"/>
      <c r="B9" s="128"/>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131"/>
      <c r="AF9" s="130"/>
      <c r="AG9" s="130"/>
      <c r="AI9" s="142" t="s">
        <v>360</v>
      </c>
      <c r="AJ9" s="142"/>
      <c r="AK9" s="142"/>
      <c r="AL9" s="142"/>
      <c r="AM9" s="142"/>
    </row>
    <row r="10" spans="1:41" ht="15.75" customHeight="1" x14ac:dyDescent="0.2">
      <c r="A10" s="128"/>
      <c r="B10" s="128"/>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131"/>
      <c r="AF10" s="130"/>
      <c r="AG10" s="130"/>
      <c r="AI10" s="142"/>
      <c r="AJ10" s="142"/>
      <c r="AK10" s="142"/>
      <c r="AL10" s="142"/>
      <c r="AM10" s="142"/>
      <c r="AO10" s="38" t="s">
        <v>209</v>
      </c>
    </row>
    <row r="11" spans="1:41" ht="15.75" customHeight="1" x14ac:dyDescent="0.2">
      <c r="A11" s="128"/>
      <c r="B11" s="128"/>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27">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131"/>
      <c r="AF11" s="130"/>
      <c r="AG11" s="130"/>
      <c r="AI11" s="142"/>
      <c r="AJ11" s="142"/>
      <c r="AK11" s="142"/>
      <c r="AL11" s="142"/>
      <c r="AM11" s="142"/>
    </row>
    <row r="12" spans="1:41" ht="15.75" customHeight="1" x14ac:dyDescent="0.2">
      <c r="A12" s="128"/>
      <c r="B12" s="128"/>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131"/>
      <c r="AF12" s="130"/>
      <c r="AG12" s="130"/>
      <c r="AI12" s="142"/>
      <c r="AJ12" s="142"/>
      <c r="AK12" s="142"/>
      <c r="AL12" s="142"/>
      <c r="AM12" s="142"/>
    </row>
    <row r="13" spans="1:41" ht="15.75" customHeight="1" x14ac:dyDescent="0.2">
      <c r="A13" s="128"/>
      <c r="B13" s="128"/>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131"/>
      <c r="AF13" s="130"/>
      <c r="AG13" s="130"/>
      <c r="AI13" s="142"/>
      <c r="AJ13" s="142"/>
      <c r="AK13" s="142"/>
      <c r="AL13" s="142"/>
      <c r="AM13" s="142"/>
    </row>
    <row r="14" spans="1:41" ht="15.75" customHeight="1" x14ac:dyDescent="0.2">
      <c r="A14" s="128"/>
      <c r="B14" s="128"/>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131"/>
      <c r="AF14" s="130"/>
      <c r="AG14" s="130"/>
      <c r="AI14" s="142"/>
      <c r="AJ14" s="142"/>
      <c r="AK14" s="142"/>
      <c r="AL14" s="142"/>
      <c r="AM14" s="142"/>
    </row>
    <row r="15" spans="1:41" ht="15.75" customHeight="1" x14ac:dyDescent="0.2">
      <c r="A15" s="128"/>
      <c r="B15" s="128"/>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131"/>
      <c r="AF15" s="130"/>
      <c r="AG15" s="130"/>
      <c r="AI15" s="142"/>
      <c r="AJ15" s="142"/>
      <c r="AK15" s="142"/>
      <c r="AL15" s="142"/>
      <c r="AM15" s="142"/>
    </row>
    <row r="16" spans="1:41" ht="15.75" customHeight="1" x14ac:dyDescent="0.2">
      <c r="A16" s="128"/>
      <c r="B16" s="128"/>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142"/>
      <c r="AJ16" s="142"/>
      <c r="AK16" s="142"/>
      <c r="AL16" s="142"/>
      <c r="AM16" s="142"/>
    </row>
    <row r="17" spans="1:46" ht="15.75" customHeight="1" x14ac:dyDescent="0.2">
      <c r="A17" s="128"/>
      <c r="B17" s="128"/>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142"/>
      <c r="AJ17" s="142"/>
      <c r="AK17" s="142"/>
      <c r="AL17" s="142"/>
      <c r="AM17" s="142"/>
    </row>
    <row r="18" spans="1:46" ht="15.75" customHeight="1" x14ac:dyDescent="0.2">
      <c r="A18" s="128"/>
      <c r="B18" s="128"/>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79"/>
      <c r="AF18" s="79" t="s">
        <v>357</v>
      </c>
      <c r="AG18" s="5">
        <f>COUNTIF(E8:AD25,1)</f>
        <v>253</v>
      </c>
      <c r="AI18" s="142"/>
      <c r="AJ18" s="142"/>
      <c r="AK18" s="142"/>
      <c r="AL18" s="142"/>
      <c r="AM18" s="142"/>
    </row>
    <row r="19" spans="1:46" ht="15.75" customHeight="1" x14ac:dyDescent="0.2">
      <c r="A19" s="128"/>
      <c r="B19" s="128"/>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79"/>
      <c r="AF19" s="79" t="s">
        <v>356</v>
      </c>
      <c r="AG19" s="5">
        <f>COUNTIF(E8:AD25,2)</f>
        <v>158</v>
      </c>
      <c r="AI19" s="142"/>
      <c r="AJ19" s="142"/>
      <c r="AK19" s="142"/>
      <c r="AL19" s="142"/>
      <c r="AM19" s="142"/>
    </row>
    <row r="20" spans="1:46" ht="15.75" customHeight="1" x14ac:dyDescent="0.2">
      <c r="A20" s="128"/>
      <c r="B20" s="128"/>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79"/>
      <c r="AF20" s="79" t="s">
        <v>355</v>
      </c>
      <c r="AG20" s="5">
        <f>COUNTIF(E8:AD25,3)</f>
        <v>56</v>
      </c>
      <c r="AI20" s="142"/>
      <c r="AJ20" s="142"/>
      <c r="AK20" s="142"/>
      <c r="AL20" s="142"/>
      <c r="AM20" s="142"/>
    </row>
    <row r="21" spans="1:46" ht="15.75" customHeight="1" x14ac:dyDescent="0.2">
      <c r="A21" s="128"/>
      <c r="B21" s="128"/>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79"/>
      <c r="AF21" s="79" t="s">
        <v>354</v>
      </c>
      <c r="AG21" s="5">
        <f>COUNTIF(E8:AD25,0)</f>
        <v>1</v>
      </c>
      <c r="AI21" s="142"/>
      <c r="AJ21" s="142"/>
      <c r="AK21" s="142"/>
      <c r="AL21" s="142"/>
      <c r="AM21" s="142"/>
    </row>
    <row r="22" spans="1:46" ht="15.75" customHeight="1" x14ac:dyDescent="0.2">
      <c r="A22" s="128"/>
      <c r="B22" s="128"/>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79"/>
      <c r="AF22" s="79" t="s">
        <v>353</v>
      </c>
      <c r="AG22" s="5">
        <f>COUNT(E8:AD25)</f>
        <v>468</v>
      </c>
      <c r="AI22" s="142"/>
      <c r="AJ22" s="142"/>
      <c r="AK22" s="142"/>
      <c r="AL22" s="142"/>
      <c r="AM22" s="142"/>
    </row>
    <row r="23" spans="1:46" x14ac:dyDescent="0.2">
      <c r="A23" s="128"/>
      <c r="B23" s="128"/>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79" t="s">
        <v>358</v>
      </c>
      <c r="AG23" s="5">
        <f>SUM(AG19:AG21)</f>
        <v>215</v>
      </c>
      <c r="AI23" s="142"/>
      <c r="AJ23" s="142"/>
      <c r="AK23" s="142"/>
      <c r="AL23" s="142"/>
      <c r="AM23" s="142"/>
    </row>
    <row r="24" spans="1:46" x14ac:dyDescent="0.2">
      <c r="A24" s="128"/>
      <c r="B24" s="128"/>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79" t="s">
        <v>359</v>
      </c>
      <c r="AG24" s="5">
        <f>AG18</f>
        <v>253</v>
      </c>
      <c r="AI24" s="142"/>
      <c r="AJ24" s="142"/>
      <c r="AK24" s="142"/>
      <c r="AL24" s="142"/>
      <c r="AM24" s="142"/>
    </row>
    <row r="25" spans="1:46" x14ac:dyDescent="0.2">
      <c r="A25" s="128"/>
      <c r="B25" s="128"/>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142"/>
      <c r="AJ25" s="142"/>
      <c r="AK25" s="142"/>
      <c r="AL25" s="142"/>
      <c r="AM25" s="142"/>
    </row>
    <row r="26" spans="1:46" ht="15"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10"/>
      <c r="AJ26" s="10"/>
      <c r="AK26" s="10"/>
      <c r="AL26" s="10"/>
      <c r="AM26" s="10"/>
    </row>
    <row r="27" spans="1:46" ht="15" customHeight="1" x14ac:dyDescent="0.25">
      <c r="A27" s="128"/>
      <c r="B27" s="128" t="s">
        <v>99</v>
      </c>
      <c r="C27" s="4" t="s">
        <v>90</v>
      </c>
      <c r="D27" s="13"/>
      <c r="E27" s="26" t="str">
        <f>IF(INT(Spannweiten!E27)&lt;=5, Mittelwerte!E27, "")</f>
        <v/>
      </c>
      <c r="F27" s="26" t="str">
        <f>IF(INT(Spannweiten!F27)&lt;=5, Mittelwerte!F27, "")</f>
        <v/>
      </c>
      <c r="G27" s="24">
        <f>IF(INT(Spannweiten!G27)&lt;=5, Mittelwerte!G27, "")</f>
        <v>7</v>
      </c>
      <c r="H27" s="24">
        <f>IF(INT(Spannweiten!H27)&lt;=5, Mittelwerte!H27, "")</f>
        <v>3</v>
      </c>
      <c r="I27" s="24">
        <f>IF(INT(Spannweiten!I27)&lt;=5, Mittelwerte!I27, "")</f>
        <v>8</v>
      </c>
      <c r="J27" s="24">
        <f>IF(INT(Spannweiten!J27)&lt;=5, Mittelwerte!J27, "")</f>
        <v>5</v>
      </c>
      <c r="K27" s="24">
        <f>IF(INT(Spannweiten!K27)&lt;=5, Mittelwerte!K27, "")</f>
        <v>2</v>
      </c>
      <c r="L27" s="24">
        <f>IF(INT(Spannweiten!L27)&lt;=5, Mittelwerte!L27, "")</f>
        <v>6</v>
      </c>
      <c r="M27" s="24">
        <f>IF(INT(Spannweiten!M27)&lt;=5, Mittelwerte!M27, "")</f>
        <v>9</v>
      </c>
      <c r="N27" s="26" t="str">
        <f>IF(INT(Spannweiten!N27)&lt;=5, Mittelwerte!N27, "")</f>
        <v/>
      </c>
      <c r="O27" s="24">
        <f>IF(INT(Spannweiten!O27)&lt;=5, Mittelwerte!O27, "")</f>
        <v>3</v>
      </c>
      <c r="P27" s="26" t="str">
        <f>IF(INT(Spannweiten!P27)&lt;=5, Mittelwerte!P27, "")</f>
        <v/>
      </c>
      <c r="Q27" s="26" t="str">
        <f>IF(INT(Spannweiten!Q27)&lt;=5, Mittelwerte!Q27, "")</f>
        <v/>
      </c>
      <c r="R27" s="26" t="str">
        <f>IF(INT(Spannweiten!R27)&lt;=5, Mittelwerte!R27, "")</f>
        <v/>
      </c>
      <c r="S27" s="24">
        <f>IF(INT(Spannweiten!S27)&lt;=5, Mittelwerte!S27, "")</f>
        <v>8</v>
      </c>
      <c r="T27" s="24">
        <f>IF(INT(Spannweiten!T27)&lt;=5, Mittelwerte!T27, "")</f>
        <v>3</v>
      </c>
      <c r="U27" s="24">
        <f>IF(INT(Spannweiten!U27)&lt;=5, Mittelwerte!U27, "")</f>
        <v>6</v>
      </c>
      <c r="V27" s="26" t="str">
        <f>IF(INT(Spannweiten!V27)&lt;=5, Mittelwerte!V27, "")</f>
        <v/>
      </c>
      <c r="W27" s="24">
        <f>IF(INT(Spannweiten!W27)&lt;=5, Mittelwerte!W27, "")</f>
        <v>3</v>
      </c>
      <c r="X27" s="24">
        <f>IF(INT(Spannweiten!X27)&lt;=5, Mittelwerte!X27, "")</f>
        <v>2</v>
      </c>
      <c r="Y27" s="26" t="str">
        <f>IF(INT(Spannweiten!Y27)&lt;=5, Mittelwerte!Y27, "")</f>
        <v/>
      </c>
      <c r="Z27" s="26" t="str">
        <f>IF(INT(Spannweiten!Z27)&lt;=5, Mittelwerte!Z27, "")</f>
        <v/>
      </c>
      <c r="AA27" s="24">
        <f>IF(INT(Spannweiten!AA27)&lt;=5, Mittelwerte!AA27, "")</f>
        <v>3</v>
      </c>
      <c r="AB27" s="24">
        <f>IF(INT(Spannweiten!AB27)&lt;=5, Mittelwerte!AB27, "")</f>
        <v>4</v>
      </c>
      <c r="AC27" s="24">
        <f>IF(INT(Spannweiten!AC27)&lt;=5, Mittelwerte!AC27, "")</f>
        <v>8</v>
      </c>
      <c r="AD27" s="24">
        <f>IF(INT(Spannweiten!AD27)&lt;=5, Mittelwerte!AD27, "")</f>
        <v>3</v>
      </c>
      <c r="AE27" s="129" t="s">
        <v>213</v>
      </c>
      <c r="AF27" s="130"/>
      <c r="AG27" s="130"/>
      <c r="AI27" s="142" t="s">
        <v>277</v>
      </c>
      <c r="AJ27" s="142"/>
      <c r="AK27" s="142"/>
      <c r="AL27" s="142"/>
      <c r="AM27" s="142"/>
      <c r="AO27" s="52" t="s">
        <v>207</v>
      </c>
    </row>
    <row r="28" spans="1:46" ht="15" x14ac:dyDescent="0.25">
      <c r="A28" s="128"/>
      <c r="B28" s="128"/>
      <c r="C28" s="4" t="s">
        <v>91</v>
      </c>
      <c r="D28" s="13"/>
      <c r="E28" s="26" t="str">
        <f>IF(INT(Spannweiten!E28)&lt;=5, Mittelwerte!E28, "")</f>
        <v/>
      </c>
      <c r="F28" s="26" t="str">
        <f>IF(INT(Spannweiten!F28)&lt;=5, Mittelwerte!F28, "")</f>
        <v/>
      </c>
      <c r="G28" s="26" t="str">
        <f>IF(INT(Spannweiten!G28)&lt;=5, Mittelwerte!G28, "")</f>
        <v/>
      </c>
      <c r="H28" s="24">
        <f>IF(INT(Spannweiten!H28)&lt;=5, Mittelwerte!H28, "")</f>
        <v>3</v>
      </c>
      <c r="I28" s="26" t="str">
        <f>IF(INT(Spannweiten!I28)&lt;=5, Mittelwerte!I28, "")</f>
        <v/>
      </c>
      <c r="J28" s="26" t="str">
        <f>IF(INT(Spannweiten!J28)&lt;=5, Mittelwerte!J28, "")</f>
        <v/>
      </c>
      <c r="K28" s="24">
        <f>IF(INT(Spannweiten!K28)&lt;=5, Mittelwerte!K28, "")</f>
        <v>2</v>
      </c>
      <c r="L28" s="26" t="str">
        <f>IF(INT(Spannweiten!L28)&lt;=5, Mittelwerte!L28, "")</f>
        <v/>
      </c>
      <c r="M28" s="24">
        <f>IF(INT(Spannweiten!M28)&lt;=5, Mittelwerte!M28, "")</f>
        <v>9</v>
      </c>
      <c r="N28" s="26" t="str">
        <f>IF(INT(Spannweiten!N28)&lt;=5, Mittelwerte!N28, "")</f>
        <v/>
      </c>
      <c r="O28" s="24">
        <f>IF(INT(Spannweiten!O28)&lt;=5, Mittelwerte!O28, "")</f>
        <v>3</v>
      </c>
      <c r="P28" s="26" t="str">
        <f>IF(INT(Spannweiten!P28)&lt;=5, Mittelwerte!P28, "")</f>
        <v/>
      </c>
      <c r="Q28" s="26" t="str">
        <f>IF(INT(Spannweiten!Q28)&lt;=5, Mittelwerte!Q28, "")</f>
        <v/>
      </c>
      <c r="R28" s="26" t="str">
        <f>IF(INT(Spannweiten!R28)&lt;=5, Mittelwerte!R28, "")</f>
        <v/>
      </c>
      <c r="S28" s="24">
        <f>IF(INT(Spannweiten!S28)&lt;=5, Mittelwerte!S28, "")</f>
        <v>8</v>
      </c>
      <c r="T28" s="24">
        <f>IF(INT(Spannweiten!T28)&lt;=5, Mittelwerte!T28, "")</f>
        <v>3</v>
      </c>
      <c r="U28" s="26" t="str">
        <f>IF(INT(Spannweiten!U28)&lt;=5, Mittelwerte!U28, "")</f>
        <v/>
      </c>
      <c r="V28" s="26" t="str">
        <f>IF(INT(Spannweiten!V28)&lt;=5, Mittelwerte!V28, "")</f>
        <v/>
      </c>
      <c r="W28" s="24">
        <f>IF(INT(Spannweiten!W28)&lt;=5, Mittelwerte!W28, "")</f>
        <v>3</v>
      </c>
      <c r="X28" s="24">
        <f>IF(INT(Spannweiten!X28)&lt;=5, Mittelwerte!X28, "")</f>
        <v>3</v>
      </c>
      <c r="Y28" s="26" t="str">
        <f>IF(INT(Spannweiten!Y28)&lt;=5, Mittelwerte!Y28, "")</f>
        <v/>
      </c>
      <c r="Z28" s="24">
        <f>IF(INT(Spannweiten!Z28)&lt;=5, Mittelwerte!Z28, "")</f>
        <v>7</v>
      </c>
      <c r="AA28" s="24">
        <f>IF(INT(Spannweiten!AA28)&lt;=5, Mittelwerte!AA28, "")</f>
        <v>3</v>
      </c>
      <c r="AB28" s="24">
        <f>IF(INT(Spannweiten!AB28)&lt;=5, Mittelwerte!AB28, "")</f>
        <v>4</v>
      </c>
      <c r="AC28" s="24">
        <f>IF(INT(Spannweiten!AC28)&lt;=5, Mittelwerte!AC28, "")</f>
        <v>8</v>
      </c>
      <c r="AD28" s="24">
        <f>IF(INT(Spannweiten!AD28)&lt;=5, Mittelwerte!AD28, "")</f>
        <v>3</v>
      </c>
      <c r="AE28" s="131"/>
      <c r="AF28" s="130"/>
      <c r="AG28" s="130"/>
      <c r="AI28" s="142"/>
      <c r="AJ28" s="142"/>
      <c r="AK28" s="142"/>
      <c r="AL28" s="142"/>
      <c r="AM28" s="142"/>
      <c r="AO28" s="127" t="s">
        <v>168</v>
      </c>
      <c r="AP28" s="127"/>
      <c r="AQ28" s="127" t="s">
        <v>169</v>
      </c>
      <c r="AR28" s="127"/>
      <c r="AS28" s="127" t="s">
        <v>170</v>
      </c>
      <c r="AT28" s="127"/>
    </row>
    <row r="29" spans="1:46" ht="15" x14ac:dyDescent="0.25">
      <c r="A29" s="128"/>
      <c r="B29" s="128"/>
      <c r="C29" s="4" t="s">
        <v>92</v>
      </c>
      <c r="D29" s="13"/>
      <c r="E29" s="26" t="str">
        <f>IF(INT(Spannweiten!E29)&lt;=5, Mittelwerte!E29, "")</f>
        <v/>
      </c>
      <c r="F29" s="26" t="str">
        <f>IF(INT(Spannweiten!F29)&lt;=5, Mittelwerte!F29, "")</f>
        <v/>
      </c>
      <c r="G29" s="26" t="str">
        <f>IF(INT(Spannweiten!G29)&lt;=5, Mittelwerte!G29, "")</f>
        <v/>
      </c>
      <c r="H29" s="26" t="str">
        <f>IF(INT(Spannweiten!H29)&lt;=5, Mittelwerte!H29, "")</f>
        <v/>
      </c>
      <c r="I29" s="26" t="str">
        <f>IF(INT(Spannweiten!I29)&lt;=5, Mittelwerte!I29, "")</f>
        <v/>
      </c>
      <c r="J29" s="26" t="str">
        <f>IF(INT(Spannweiten!J29)&lt;=5, Mittelwerte!J29, "")</f>
        <v/>
      </c>
      <c r="K29" s="24">
        <f>IF(INT(Spannweiten!K29)&lt;=5, Mittelwerte!K29, "")</f>
        <v>2</v>
      </c>
      <c r="L29" s="26" t="str">
        <f>IF(INT(Spannweiten!L29)&lt;=5, Mittelwerte!L29, "")</f>
        <v/>
      </c>
      <c r="M29" s="26" t="str">
        <f>IF(INT(Spannweiten!M29)&lt;=5, Mittelwerte!M29, "")</f>
        <v/>
      </c>
      <c r="N29" s="26" t="str">
        <f>IF(INT(Spannweiten!N29)&lt;=5, Mittelwerte!N29, "")</f>
        <v/>
      </c>
      <c r="O29" s="24">
        <f>IF(INT(Spannweiten!O29)&lt;=5, Mittelwerte!O29, "")</f>
        <v>3</v>
      </c>
      <c r="P29" s="26" t="str">
        <f>IF(INT(Spannweiten!P29)&lt;=5, Mittelwerte!P29, "")</f>
        <v/>
      </c>
      <c r="Q29" s="26" t="str">
        <f>IF(INT(Spannweiten!Q29)&lt;=5, Mittelwerte!Q29, "")</f>
        <v/>
      </c>
      <c r="R29" s="26" t="str">
        <f>IF(INT(Spannweiten!R29)&lt;=5, Mittelwerte!R29, "")</f>
        <v/>
      </c>
      <c r="S29" s="24">
        <f>IF(INT(Spannweiten!S29)&lt;=5, Mittelwerte!S29, "")</f>
        <v>8</v>
      </c>
      <c r="T29" s="24">
        <f>IF(INT(Spannweiten!T29)&lt;=5, Mittelwerte!T29, "")</f>
        <v>3</v>
      </c>
      <c r="U29" s="26" t="str">
        <f>IF(INT(Spannweiten!U29)&lt;=5, Mittelwerte!U29, "")</f>
        <v/>
      </c>
      <c r="V29" s="26" t="str">
        <f>IF(INT(Spannweiten!V29)&lt;=5, Mittelwerte!V29, "")</f>
        <v/>
      </c>
      <c r="W29" s="24">
        <f>IF(INT(Spannweiten!W29)&lt;=5, Mittelwerte!W29, "")</f>
        <v>3</v>
      </c>
      <c r="X29" s="26" t="str">
        <f>IF(INT(Spannweiten!X29)&lt;=5, Mittelwerte!X29, "")</f>
        <v/>
      </c>
      <c r="Y29" s="26" t="str">
        <f>IF(INT(Spannweiten!Y29)&lt;=5, Mittelwerte!Y29, "")</f>
        <v/>
      </c>
      <c r="Z29" s="26" t="str">
        <f>IF(INT(Spannweiten!Z29)&lt;=5, Mittelwerte!Z29, "")</f>
        <v/>
      </c>
      <c r="AA29" s="24">
        <f>IF(INT(Spannweiten!AA29)&lt;=5, Mittelwerte!AA29, "")</f>
        <v>3</v>
      </c>
      <c r="AB29" s="24">
        <f>IF(INT(Spannweiten!AB29)&lt;=5, Mittelwerte!AB29, "")</f>
        <v>4</v>
      </c>
      <c r="AC29" s="24">
        <f>IF(INT(Spannweiten!AC29)&lt;=5, Mittelwerte!AC29, "")</f>
        <v>8</v>
      </c>
      <c r="AD29" s="24">
        <f>IF(INT(Spannweiten!AD29)&lt;=5, Mittelwerte!AD29, "")</f>
        <v>3</v>
      </c>
      <c r="AE29" s="131"/>
      <c r="AF29" s="130"/>
      <c r="AG29" s="130"/>
      <c r="AI29" s="142"/>
      <c r="AJ29" s="142"/>
      <c r="AK29" s="142"/>
      <c r="AL29" s="142"/>
      <c r="AM29" s="142"/>
      <c r="AO29" s="50" t="s">
        <v>171</v>
      </c>
      <c r="AP29" s="50">
        <v>1</v>
      </c>
      <c r="AQ29" s="50" t="s">
        <v>172</v>
      </c>
      <c r="AR29" s="50">
        <v>1</v>
      </c>
      <c r="AS29" s="50" t="s">
        <v>173</v>
      </c>
      <c r="AT29" s="50">
        <v>1</v>
      </c>
    </row>
    <row r="30" spans="1:46" ht="15" x14ac:dyDescent="0.25">
      <c r="A30" s="128"/>
      <c r="B30" s="128"/>
      <c r="C30" s="4" t="s">
        <v>93</v>
      </c>
      <c r="D30" s="13"/>
      <c r="E30" s="26" t="str">
        <f>IF(INT(Spannweiten!E30)&lt;=5, Mittelwerte!E30, "")</f>
        <v/>
      </c>
      <c r="F30" s="26" t="str">
        <f>IF(INT(Spannweiten!F30)&lt;=5, Mittelwerte!F30, "")</f>
        <v/>
      </c>
      <c r="G30" s="26" t="str">
        <f>IF(INT(Spannweiten!G30)&lt;=5, Mittelwerte!G30, "")</f>
        <v/>
      </c>
      <c r="H30" s="24">
        <f>IF(INT(Spannweiten!H30)&lt;=5, Mittelwerte!H30, "")</f>
        <v>1</v>
      </c>
      <c r="I30" s="24">
        <f>IF(INT(Spannweiten!I30)&lt;=5, Mittelwerte!I30, "")</f>
        <v>8</v>
      </c>
      <c r="J30" s="26" t="str">
        <f>IF(INT(Spannweiten!J30)&lt;=5, Mittelwerte!J30, "")</f>
        <v/>
      </c>
      <c r="K30" s="26" t="str">
        <f>IF(INT(Spannweiten!K30)&lt;=5, Mittelwerte!K30, "")</f>
        <v/>
      </c>
      <c r="L30" s="26" t="str">
        <f>IF(INT(Spannweiten!L30)&lt;=5, Mittelwerte!L30, "")</f>
        <v/>
      </c>
      <c r="M30" s="26" t="str">
        <f>IF(INT(Spannweiten!M30)&lt;=5, Mittelwerte!M30, "")</f>
        <v/>
      </c>
      <c r="N30" s="24">
        <f>IF(INT(Spannweiten!N30)&lt;=5, Mittelwerte!N30, "")</f>
        <v>3</v>
      </c>
      <c r="O30" s="24">
        <f>IF(INT(Spannweiten!O30)&lt;=5, Mittelwerte!O30, "")</f>
        <v>3</v>
      </c>
      <c r="P30" s="24">
        <f>IF(INT(Spannweiten!P30)&lt;=5, Mittelwerte!P30, "")</f>
        <v>2</v>
      </c>
      <c r="Q30" s="26" t="str">
        <f>IF(INT(Spannweiten!Q30)&lt;=5, Mittelwerte!Q30, "")</f>
        <v/>
      </c>
      <c r="R30" s="26" t="str">
        <f>IF(INT(Spannweiten!R30)&lt;=5, Mittelwerte!R30, "")</f>
        <v/>
      </c>
      <c r="S30" s="24">
        <f>IF(INT(Spannweiten!S30)&lt;=5, Mittelwerte!S30, "")</f>
        <v>3</v>
      </c>
      <c r="T30" s="26" t="str">
        <f>IF(INT(Spannweiten!T30)&lt;=5, Mittelwerte!T30, "")</f>
        <v/>
      </c>
      <c r="U30" s="24">
        <f>IF(INT(Spannweiten!U30)&lt;=5, Mittelwerte!U30, "")</f>
        <v>3</v>
      </c>
      <c r="V30" s="26" t="str">
        <f>IF(INT(Spannweiten!V30)&lt;=5, Mittelwerte!V30, "")</f>
        <v/>
      </c>
      <c r="W30" s="26" t="str">
        <f>IF(INT(Spannweiten!W30)&lt;=5, Mittelwerte!W30, "")</f>
        <v/>
      </c>
      <c r="X30" s="24">
        <f>IF(INT(Spannweiten!X30)&lt;=5, Mittelwerte!X30, "")</f>
        <v>2</v>
      </c>
      <c r="Y30" s="24">
        <f>IF(INT(Spannweiten!Y30)&lt;=5, Mittelwerte!Y30, "")</f>
        <v>2</v>
      </c>
      <c r="Z30" s="24">
        <f>IF(INT(Spannweiten!Z30)&lt;=5, Mittelwerte!Z30, "")</f>
        <v>2</v>
      </c>
      <c r="AA30" s="24">
        <f>IF(INT(Spannweiten!AA30)&lt;=5, Mittelwerte!AA30, "")</f>
        <v>4</v>
      </c>
      <c r="AB30" s="26" t="str">
        <f>IF(INT(Spannweiten!AB30)&lt;=5, Mittelwerte!AB30, "")</f>
        <v/>
      </c>
      <c r="AC30" s="24">
        <f>IF(INT(Spannweiten!AC30)&lt;=5, Mittelwerte!AC30, "")</f>
        <v>3</v>
      </c>
      <c r="AD30" s="24">
        <f>IF(INT(Spannweiten!AD30)&lt;=5, Mittelwerte!AD30, "")</f>
        <v>3</v>
      </c>
      <c r="AE30" s="131"/>
      <c r="AF30" s="130"/>
      <c r="AG30" s="130"/>
      <c r="AI30" s="142"/>
      <c r="AJ30" s="142"/>
      <c r="AK30" s="142"/>
      <c r="AL30" s="142"/>
      <c r="AM30" s="142"/>
      <c r="AO30" s="50" t="s">
        <v>174</v>
      </c>
      <c r="AP30" s="50">
        <v>3</v>
      </c>
      <c r="AQ30" s="50" t="s">
        <v>175</v>
      </c>
      <c r="AR30" s="50">
        <v>3</v>
      </c>
      <c r="AS30" s="50" t="s">
        <v>176</v>
      </c>
      <c r="AT30" s="50">
        <v>3</v>
      </c>
    </row>
    <row r="31" spans="1:46" ht="15" x14ac:dyDescent="0.25">
      <c r="A31" s="128"/>
      <c r="B31" s="128"/>
      <c r="C31" s="4" t="s">
        <v>94</v>
      </c>
      <c r="D31" s="13"/>
      <c r="E31" s="24">
        <f>IF(INT(Spannweiten!E31)&lt;=5, Mittelwerte!E31, "")</f>
        <v>4</v>
      </c>
      <c r="F31" s="24">
        <f>IF(INT(Spannweiten!F31)&lt;=5, Mittelwerte!F31, "")</f>
        <v>3</v>
      </c>
      <c r="G31" s="26" t="str">
        <f>IF(INT(Spannweiten!G31)&lt;=5, Mittelwerte!G31, "")</f>
        <v/>
      </c>
      <c r="H31" s="26" t="str">
        <f>IF(INT(Spannweiten!H31)&lt;=5, Mittelwerte!H31, "")</f>
        <v/>
      </c>
      <c r="I31" s="24">
        <f>IF(INT(Spannweiten!I31)&lt;=5, Mittelwerte!I31, "")</f>
        <v>9</v>
      </c>
      <c r="J31" s="26" t="str">
        <f>IF(INT(Spannweiten!J31)&lt;=5, Mittelwerte!J31, "")</f>
        <v/>
      </c>
      <c r="K31" s="26" t="str">
        <f>IF(INT(Spannweiten!K31)&lt;=5, Mittelwerte!K31, "")</f>
        <v/>
      </c>
      <c r="L31" s="26" t="str">
        <f>IF(INT(Spannweiten!L31)&lt;=5, Mittelwerte!L31, "")</f>
        <v/>
      </c>
      <c r="M31" s="26" t="str">
        <f>IF(INT(Spannweiten!M31)&lt;=5, Mittelwerte!M31, "")</f>
        <v/>
      </c>
      <c r="N31" s="24">
        <f>IF(INT(Spannweiten!N31)&lt;=5, Mittelwerte!N31, "")</f>
        <v>3</v>
      </c>
      <c r="O31" s="26" t="str">
        <f>IF(INT(Spannweiten!O31)&lt;=5, Mittelwerte!O31, "")</f>
        <v/>
      </c>
      <c r="P31" s="26" t="str">
        <f>IF(INT(Spannweiten!P31)&lt;=5, Mittelwerte!P31, "")</f>
        <v/>
      </c>
      <c r="Q31" s="24">
        <f>IF(INT(Spannweiten!Q31)&lt;=5, Mittelwerte!Q31, "")</f>
        <v>9</v>
      </c>
      <c r="R31" s="26" t="str">
        <f>IF(INT(Spannweiten!R31)&lt;=5, Mittelwerte!R31, "")</f>
        <v/>
      </c>
      <c r="S31" s="26" t="str">
        <f>IF(INT(Spannweiten!S31)&lt;=5, Mittelwerte!S31, "")</f>
        <v/>
      </c>
      <c r="T31" s="26" t="str">
        <f>IF(INT(Spannweiten!T31)&lt;=5, Mittelwerte!T31, "")</f>
        <v/>
      </c>
      <c r="U31" s="24">
        <f>IF(INT(Spannweiten!U31)&lt;=5, Mittelwerte!U31, "")</f>
        <v>8</v>
      </c>
      <c r="V31" s="26" t="str">
        <f>IF(INT(Spannweiten!V31)&lt;=5, Mittelwerte!V31, "")</f>
        <v/>
      </c>
      <c r="W31" s="24">
        <f>IF(INT(Spannweiten!W31)&lt;=5, Mittelwerte!W31, "")</f>
        <v>2</v>
      </c>
      <c r="X31" s="26" t="str">
        <f>IF(INT(Spannweiten!X31)&lt;=5, Mittelwerte!X31, "")</f>
        <v/>
      </c>
      <c r="Y31" s="24">
        <f>IF(INT(Spannweiten!Y31)&lt;=5, Mittelwerte!Y31, "")</f>
        <v>2</v>
      </c>
      <c r="Z31" s="26" t="str">
        <f>IF(INT(Spannweiten!Z31)&lt;=5, Mittelwerte!Z31, "")</f>
        <v/>
      </c>
      <c r="AA31" s="26" t="str">
        <f>IF(INT(Spannweiten!AA31)&lt;=5, Mittelwerte!AA31, "")</f>
        <v/>
      </c>
      <c r="AB31" s="26" t="str">
        <f>IF(INT(Spannweiten!AB31)&lt;=5, Mittelwerte!AB31, "")</f>
        <v/>
      </c>
      <c r="AC31" s="26" t="str">
        <f>IF(INT(Spannweiten!AC31)&lt;=5, Mittelwerte!AC31, "")</f>
        <v/>
      </c>
      <c r="AD31" s="24">
        <f>IF(INT(Spannweiten!AD31)&lt;=5, Mittelwerte!AD31, "")</f>
        <v>3</v>
      </c>
      <c r="AE31" s="131"/>
      <c r="AF31" s="130"/>
      <c r="AG31" s="130"/>
      <c r="AI31" s="142"/>
      <c r="AJ31" s="142"/>
      <c r="AK31" s="142"/>
      <c r="AL31" s="142"/>
      <c r="AM31" s="142"/>
      <c r="AO31" s="50" t="s">
        <v>177</v>
      </c>
      <c r="AP31" s="50">
        <v>6</v>
      </c>
      <c r="AQ31" s="50" t="s">
        <v>178</v>
      </c>
      <c r="AR31" s="50">
        <v>6</v>
      </c>
      <c r="AS31" s="50" t="s">
        <v>177</v>
      </c>
      <c r="AT31" s="50">
        <v>6</v>
      </c>
    </row>
    <row r="32" spans="1:46" ht="15" x14ac:dyDescent="0.25">
      <c r="A32" s="128"/>
      <c r="B32" s="128"/>
      <c r="C32" s="4" t="s">
        <v>95</v>
      </c>
      <c r="D32" s="13"/>
      <c r="E32" s="26" t="str">
        <f>IF(INT(Spannweiten!E32)&lt;=5, Mittelwerte!E32, "")</f>
        <v/>
      </c>
      <c r="F32" s="26" t="str">
        <f>IF(INT(Spannweiten!F32)&lt;=5, Mittelwerte!F32, "")</f>
        <v/>
      </c>
      <c r="G32" s="26" t="str">
        <f>IF(INT(Spannweiten!G32)&lt;=5, Mittelwerte!G32, "")</f>
        <v/>
      </c>
      <c r="H32" s="26" t="str">
        <f>IF(INT(Spannweiten!H32)&lt;=5, Mittelwerte!H32, "")</f>
        <v/>
      </c>
      <c r="I32" s="24">
        <f>IF(INT(Spannweiten!I32)&lt;=5, Mittelwerte!I32, "")</f>
        <v>9</v>
      </c>
      <c r="J32" s="26" t="str">
        <f>IF(INT(Spannweiten!J32)&lt;=5, Mittelwerte!J32, "")</f>
        <v/>
      </c>
      <c r="K32" s="26" t="str">
        <f>IF(INT(Spannweiten!K32)&lt;=5, Mittelwerte!K32, "")</f>
        <v/>
      </c>
      <c r="L32" s="26" t="str">
        <f>IF(INT(Spannweiten!L32)&lt;=5, Mittelwerte!L32, "")</f>
        <v/>
      </c>
      <c r="M32" s="26" t="str">
        <f>IF(INT(Spannweiten!M32)&lt;=5, Mittelwerte!M32, "")</f>
        <v/>
      </c>
      <c r="N32" s="24">
        <f>IF(INT(Spannweiten!N32)&lt;=5, Mittelwerte!N32, "")</f>
        <v>5</v>
      </c>
      <c r="O32" s="26" t="str">
        <f>IF(INT(Spannweiten!O32)&lt;=5, Mittelwerte!O32, "")</f>
        <v/>
      </c>
      <c r="P32" s="26" t="str">
        <f>IF(INT(Spannweiten!P32)&lt;=5, Mittelwerte!P32, "")</f>
        <v/>
      </c>
      <c r="Q32" s="26" t="str">
        <f>IF(INT(Spannweiten!Q32)&lt;=5, Mittelwerte!Q32, "")</f>
        <v/>
      </c>
      <c r="R32" s="26" t="str">
        <f>IF(INT(Spannweiten!R32)&lt;=5, Mittelwerte!R32, "")</f>
        <v/>
      </c>
      <c r="S32" s="26" t="str">
        <f>IF(INT(Spannweiten!S32)&lt;=5, Mittelwerte!S32, "")</f>
        <v/>
      </c>
      <c r="T32" s="26" t="str">
        <f>IF(INT(Spannweiten!T32)&lt;=5, Mittelwerte!T32, "")</f>
        <v/>
      </c>
      <c r="U32" s="26" t="str">
        <f>IF(INT(Spannweiten!U32)&lt;=5, Mittelwerte!U32, "")</f>
        <v/>
      </c>
      <c r="V32" s="26" t="str">
        <f>IF(INT(Spannweiten!V32)&lt;=5, Mittelwerte!V32, "")</f>
        <v/>
      </c>
      <c r="W32" s="24">
        <f>IF(INT(Spannweiten!W32)&lt;=5, Mittelwerte!W32, "")</f>
        <v>2</v>
      </c>
      <c r="X32" s="26" t="str">
        <f>IF(INT(Spannweiten!X32)&lt;=5, Mittelwerte!X32, "")</f>
        <v/>
      </c>
      <c r="Y32" s="26" t="str">
        <f>IF(INT(Spannweiten!Y32)&lt;=5, Mittelwerte!Y32, "")</f>
        <v/>
      </c>
      <c r="Z32" s="26" t="str">
        <f>IF(INT(Spannweiten!Z32)&lt;=5, Mittelwerte!Z32, "")</f>
        <v/>
      </c>
      <c r="AA32" s="26" t="str">
        <f>IF(INT(Spannweiten!AA32)&lt;=5, Mittelwerte!AA32, "")</f>
        <v/>
      </c>
      <c r="AB32" s="24">
        <f>IF(INT(Spannweiten!AB32)&lt;=5, Mittelwerte!AB32, "")</f>
        <v>7</v>
      </c>
      <c r="AC32" s="26" t="str">
        <f>IF(INT(Spannweiten!AC32)&lt;=5, Mittelwerte!AC32, "")</f>
        <v/>
      </c>
      <c r="AD32" s="26" t="str">
        <f>IF(INT(Spannweiten!AD32)&lt;=5, Mittelwerte!AD32, "")</f>
        <v/>
      </c>
      <c r="AE32" s="131"/>
      <c r="AF32" s="130"/>
      <c r="AG32" s="130"/>
      <c r="AI32" s="142"/>
      <c r="AJ32" s="142"/>
      <c r="AK32" s="142"/>
      <c r="AL32" s="142"/>
      <c r="AM32" s="142"/>
      <c r="AO32" s="50" t="s">
        <v>176</v>
      </c>
      <c r="AP32" s="50">
        <v>8</v>
      </c>
      <c r="AQ32" s="50" t="s">
        <v>179</v>
      </c>
      <c r="AR32" s="50">
        <v>8</v>
      </c>
      <c r="AS32" s="50" t="s">
        <v>174</v>
      </c>
      <c r="AT32" s="50">
        <v>8</v>
      </c>
    </row>
    <row r="33" spans="1:46" ht="15" x14ac:dyDescent="0.25">
      <c r="A33" s="128"/>
      <c r="B33" s="128"/>
      <c r="C33" s="4" t="s">
        <v>96</v>
      </c>
      <c r="D33" s="13"/>
      <c r="E33" s="24">
        <f>IF(INT(Spannweiten!E33)&lt;=5, Mittelwerte!E33, "")</f>
        <v>2</v>
      </c>
      <c r="F33" s="24">
        <f>IF(INT(Spannweiten!F33)&lt;=5, Mittelwerte!F33, "")</f>
        <v>9</v>
      </c>
      <c r="G33" s="24">
        <f>IF(INT(Spannweiten!G33)&lt;=5, Mittelwerte!G33, "")</f>
        <v>4</v>
      </c>
      <c r="H33" s="26" t="str">
        <f>IF(INT(Spannweiten!H33)&lt;=5, Mittelwerte!H33, "")</f>
        <v/>
      </c>
      <c r="I33" s="24">
        <f>IF(INT(Spannweiten!I33)&lt;=5, Mittelwerte!I33, "")</f>
        <v>4</v>
      </c>
      <c r="J33" s="24">
        <f>IF(INT(Spannweiten!J33)&lt;=5, Mittelwerte!J33, "")</f>
        <v>3</v>
      </c>
      <c r="K33" s="26" t="str">
        <f>IF(INT(Spannweiten!K33)&lt;=5, Mittelwerte!K33, "")</f>
        <v/>
      </c>
      <c r="L33" s="24">
        <f>IF(INT(Spannweiten!L33)&lt;=5, Mittelwerte!L33, "")</f>
        <v>6</v>
      </c>
      <c r="M33" s="24">
        <f>IF(INT(Spannweiten!M33)&lt;=5, Mittelwerte!M33, "")</f>
        <v>8</v>
      </c>
      <c r="N33" s="26" t="str">
        <f>IF(INT(Spannweiten!N33)&lt;=5, Mittelwerte!N33, "")</f>
        <v/>
      </c>
      <c r="O33" s="26" t="str">
        <f>IF(INT(Spannweiten!O33)&lt;=5, Mittelwerte!O33, "")</f>
        <v/>
      </c>
      <c r="P33" s="26" t="str">
        <f>IF(INT(Spannweiten!P33)&lt;=5, Mittelwerte!P33, "")</f>
        <v/>
      </c>
      <c r="Q33" s="24">
        <f>IF(INT(Spannweiten!Q33)&lt;=5, Mittelwerte!Q33, "")</f>
        <v>3</v>
      </c>
      <c r="R33" s="24">
        <f>IF(INT(Spannweiten!R33)&lt;=5, Mittelwerte!R33, "")</f>
        <v>2</v>
      </c>
      <c r="S33" s="26" t="str">
        <f>IF(INT(Spannweiten!S33)&lt;=5, Mittelwerte!S33, "")</f>
        <v/>
      </c>
      <c r="T33" s="26" t="str">
        <f>IF(INT(Spannweiten!T33)&lt;=5, Mittelwerte!T33, "")</f>
        <v/>
      </c>
      <c r="U33" s="24">
        <f>IF(INT(Spannweiten!U33)&lt;=5, Mittelwerte!U33, "")</f>
        <v>3</v>
      </c>
      <c r="V33" s="26" t="str">
        <f>IF(INT(Spannweiten!V33)&lt;=5, Mittelwerte!V33, "")</f>
        <v/>
      </c>
      <c r="W33" s="24">
        <f>IF(INT(Spannweiten!W33)&lt;=5, Mittelwerte!W33, "")</f>
        <v>3</v>
      </c>
      <c r="X33" s="24">
        <f>IF(INT(Spannweiten!X33)&lt;=5, Mittelwerte!X33, "")</f>
        <v>3</v>
      </c>
      <c r="Y33" s="26" t="str">
        <f>IF(INT(Spannweiten!Y33)&lt;=5, Mittelwerte!Y33, "")</f>
        <v/>
      </c>
      <c r="Z33" s="24">
        <f>IF(INT(Spannweiten!Z33)&lt;=5, Mittelwerte!Z33, "")</f>
        <v>4</v>
      </c>
      <c r="AA33" s="26" t="str">
        <f>IF(INT(Spannweiten!AA33)&lt;=5, Mittelwerte!AA33, "")</f>
        <v/>
      </c>
      <c r="AB33" s="24">
        <f>IF(INT(Spannweiten!AB33)&lt;=5, Mittelwerte!AB33, "")</f>
        <v>4</v>
      </c>
      <c r="AC33" s="26" t="str">
        <f>IF(INT(Spannweiten!AC33)&lt;=5, Mittelwerte!AC33, "")</f>
        <v/>
      </c>
      <c r="AD33" s="26" t="str">
        <f>IF(INT(Spannweiten!AD33)&lt;=5, Mittelwerte!AD33, "")</f>
        <v/>
      </c>
      <c r="AE33" s="5"/>
      <c r="AF33" s="79" t="s">
        <v>353</v>
      </c>
      <c r="AG33" s="5">
        <f>COUNTA(E27:AD35)</f>
        <v>234</v>
      </c>
      <c r="AI33" s="142"/>
      <c r="AJ33" s="142"/>
      <c r="AK33" s="142"/>
      <c r="AL33" s="142"/>
      <c r="AM33" s="142"/>
      <c r="AO33" s="50" t="s">
        <v>173</v>
      </c>
      <c r="AP33" s="50">
        <v>10</v>
      </c>
      <c r="AQ33" s="50" t="s">
        <v>180</v>
      </c>
      <c r="AR33" s="50">
        <v>10</v>
      </c>
      <c r="AS33" s="50" t="s">
        <v>171</v>
      </c>
      <c r="AT33" s="50">
        <v>10</v>
      </c>
    </row>
    <row r="34" spans="1:46" ht="15" x14ac:dyDescent="0.25">
      <c r="A34" s="128"/>
      <c r="B34" s="128"/>
      <c r="C34" s="4" t="s">
        <v>97</v>
      </c>
      <c r="D34" s="13"/>
      <c r="E34" s="26" t="str">
        <f>IF(INT(Spannweiten!E34)&lt;=5, Mittelwerte!E34, "")</f>
        <v/>
      </c>
      <c r="F34" s="26" t="str">
        <f>IF(INT(Spannweiten!F34)&lt;=5, Mittelwerte!F34, "")</f>
        <v/>
      </c>
      <c r="G34" s="24">
        <f>IF(INT(Spannweiten!G34)&lt;=5, Mittelwerte!G34, "")</f>
        <v>3</v>
      </c>
      <c r="H34" s="26" t="str">
        <f>IF(INT(Spannweiten!H34)&lt;=5, Mittelwerte!H34, "")</f>
        <v/>
      </c>
      <c r="I34" s="24">
        <f>IF(INT(Spannweiten!I34)&lt;=5, Mittelwerte!I34, "")</f>
        <v>2</v>
      </c>
      <c r="J34" s="26" t="str">
        <f>IF(INT(Spannweiten!J34)&lt;=5, Mittelwerte!J34, "")</f>
        <v/>
      </c>
      <c r="K34" s="26" t="str">
        <f>IF(INT(Spannweiten!K34)&lt;=5, Mittelwerte!K34, "")</f>
        <v/>
      </c>
      <c r="L34" s="26" t="str">
        <f>IF(INT(Spannweiten!L34)&lt;=5, Mittelwerte!L34, "")</f>
        <v/>
      </c>
      <c r="M34" s="26" t="str">
        <f>IF(INT(Spannweiten!M34)&lt;=5, Mittelwerte!M34, "")</f>
        <v/>
      </c>
      <c r="N34" s="26" t="str">
        <f>IF(INT(Spannweiten!N34)&lt;=5, Mittelwerte!N34, "")</f>
        <v/>
      </c>
      <c r="O34" s="26" t="str">
        <f>IF(INT(Spannweiten!O34)&lt;=5, Mittelwerte!O34, "")</f>
        <v/>
      </c>
      <c r="P34" s="26" t="str">
        <f>IF(INT(Spannweiten!P34)&lt;=5, Mittelwerte!P34, "")</f>
        <v/>
      </c>
      <c r="Q34" s="24">
        <f>IF(INT(Spannweiten!Q34)&lt;=5, Mittelwerte!Q34, "")</f>
        <v>3</v>
      </c>
      <c r="R34" s="24">
        <f>IF(INT(Spannweiten!R34)&lt;=5, Mittelwerte!R34, "")</f>
        <v>3</v>
      </c>
      <c r="S34" s="26" t="str">
        <f>IF(INT(Spannweiten!S34)&lt;=5, Mittelwerte!S34, "")</f>
        <v/>
      </c>
      <c r="T34" s="26" t="str">
        <f>IF(INT(Spannweiten!T34)&lt;=5, Mittelwerte!T34, "")</f>
        <v/>
      </c>
      <c r="U34" s="26" t="str">
        <f>IF(INT(Spannweiten!U34)&lt;=5, Mittelwerte!U34, "")</f>
        <v/>
      </c>
      <c r="V34" s="26" t="str">
        <f>IF(INT(Spannweiten!V34)&lt;=5, Mittelwerte!V34, "")</f>
        <v/>
      </c>
      <c r="W34" s="24">
        <f>IF(INT(Spannweiten!W34)&lt;=5, Mittelwerte!W34, "")</f>
        <v>3</v>
      </c>
      <c r="X34" s="26" t="str">
        <f>IF(INT(Spannweiten!X34)&lt;=5, Mittelwerte!X34, "")</f>
        <v/>
      </c>
      <c r="Y34" s="26" t="str">
        <f>IF(INT(Spannweiten!Y34)&lt;=5, Mittelwerte!Y34, "")</f>
        <v/>
      </c>
      <c r="Z34" s="26" t="str">
        <f>IF(INT(Spannweiten!Z34)&lt;=5, Mittelwerte!Z34, "")</f>
        <v/>
      </c>
      <c r="AA34" s="26" t="str">
        <f>IF(INT(Spannweiten!AA34)&lt;=5, Mittelwerte!AA34, "")</f>
        <v/>
      </c>
      <c r="AB34" s="24">
        <f>IF(INT(Spannweiten!AB34)&lt;=5, Mittelwerte!AB34, "")</f>
        <v>4</v>
      </c>
      <c r="AC34" s="26" t="str">
        <f>IF(INT(Spannweiten!AC34)&lt;=5, Mittelwerte!AC34, "")</f>
        <v/>
      </c>
      <c r="AD34" s="26" t="str">
        <f>IF(INT(Spannweiten!AD34)&lt;=5, Mittelwerte!AD34, "")</f>
        <v/>
      </c>
      <c r="AE34" s="5"/>
      <c r="AF34" s="79" t="s">
        <v>358</v>
      </c>
      <c r="AG34" s="5">
        <f>COUNT(E27:AD35)</f>
        <v>94</v>
      </c>
      <c r="AI34" s="142"/>
      <c r="AJ34" s="142"/>
      <c r="AK34" s="142"/>
      <c r="AL34" s="142"/>
      <c r="AM34" s="142"/>
    </row>
    <row r="35" spans="1:46" ht="15" x14ac:dyDescent="0.25">
      <c r="A35" s="128"/>
      <c r="B35" s="128"/>
      <c r="C35" s="4" t="s">
        <v>98</v>
      </c>
      <c r="D35" s="13"/>
      <c r="E35" s="24">
        <f>IF(INT(Spannweiten!E35)&lt;=5, Mittelwerte!E35, "")</f>
        <v>3</v>
      </c>
      <c r="F35" s="24">
        <f>IF(INT(Spannweiten!F35)&lt;=5, Mittelwerte!F35, "")</f>
        <v>2</v>
      </c>
      <c r="G35" s="24">
        <f>IF(INT(Spannweiten!G35)&lt;=5, Mittelwerte!G35, "")</f>
        <v>3</v>
      </c>
      <c r="H35" s="26" t="str">
        <f>IF(INT(Spannweiten!H35)&lt;=5, Mittelwerte!H35, "")</f>
        <v/>
      </c>
      <c r="I35" s="24">
        <f>IF(INT(Spannweiten!I35)&lt;=5, Mittelwerte!I35, "")</f>
        <v>2</v>
      </c>
      <c r="J35" s="26" t="str">
        <f>IF(INT(Spannweiten!J35)&lt;=5, Mittelwerte!J35, "")</f>
        <v/>
      </c>
      <c r="K35" s="26" t="str">
        <f>IF(INT(Spannweiten!K35)&lt;=5, Mittelwerte!K35, "")</f>
        <v/>
      </c>
      <c r="L35" s="26" t="str">
        <f>IF(INT(Spannweiten!L35)&lt;=5, Mittelwerte!L35, "")</f>
        <v/>
      </c>
      <c r="M35" s="26" t="str">
        <f>IF(INT(Spannweiten!M35)&lt;=5, Mittelwerte!M35, "")</f>
        <v/>
      </c>
      <c r="N35" s="26" t="str">
        <f>IF(INT(Spannweiten!N35)&lt;=5, Mittelwerte!N35, "")</f>
        <v/>
      </c>
      <c r="O35" s="26" t="str">
        <f>IF(INT(Spannweiten!O35)&lt;=5, Mittelwerte!O35, "")</f>
        <v/>
      </c>
      <c r="P35" s="26" t="str">
        <f>IF(INT(Spannweiten!P35)&lt;=5, Mittelwerte!P35, "")</f>
        <v/>
      </c>
      <c r="Q35" s="24">
        <f>IF(INT(Spannweiten!Q35)&lt;=5, Mittelwerte!Q35, "")</f>
        <v>3</v>
      </c>
      <c r="R35" s="24">
        <f>IF(INT(Spannweiten!R35)&lt;=5, Mittelwerte!R35, "")</f>
        <v>3</v>
      </c>
      <c r="S35" s="26" t="str">
        <f>IF(INT(Spannweiten!S35)&lt;=5, Mittelwerte!S35, "")</f>
        <v/>
      </c>
      <c r="T35" s="26" t="str">
        <f>IF(INT(Spannweiten!T35)&lt;=5, Mittelwerte!T35, "")</f>
        <v/>
      </c>
      <c r="U35" s="26" t="str">
        <f>IF(INT(Spannweiten!U35)&lt;=5, Mittelwerte!U35, "")</f>
        <v/>
      </c>
      <c r="V35" s="26" t="str">
        <f>IF(INT(Spannweiten!V35)&lt;=5, Mittelwerte!V35, "")</f>
        <v/>
      </c>
      <c r="W35" s="24">
        <f>IF(INT(Spannweiten!W35)&lt;=5, Mittelwerte!W35, "")</f>
        <v>3</v>
      </c>
      <c r="X35" s="24">
        <f>IF(INT(Spannweiten!X35)&lt;=5, Mittelwerte!X35, "")</f>
        <v>3</v>
      </c>
      <c r="Y35" s="26" t="str">
        <f>IF(INT(Spannweiten!Y35)&lt;=5, Mittelwerte!Y35, "")</f>
        <v/>
      </c>
      <c r="Z35" s="26" t="str">
        <f>IF(INT(Spannweiten!Z35)&lt;=5, Mittelwerte!Z35, "")</f>
        <v/>
      </c>
      <c r="AA35" s="26" t="str">
        <f>IF(INT(Spannweiten!AA35)&lt;=5, Mittelwerte!AA35, "")</f>
        <v/>
      </c>
      <c r="AB35" s="24">
        <f>IF(INT(Spannweiten!AB35)&lt;=5, Mittelwerte!AB35, "")</f>
        <v>4</v>
      </c>
      <c r="AC35" s="26" t="str">
        <f>IF(INT(Spannweiten!AC35)&lt;=5, Mittelwerte!AC35, "")</f>
        <v/>
      </c>
      <c r="AD35" s="26" t="str">
        <f>IF(INT(Spannweiten!AD35)&lt;=5, Mittelwerte!AD35, "")</f>
        <v/>
      </c>
      <c r="AE35" s="5"/>
      <c r="AF35" s="79" t="s">
        <v>359</v>
      </c>
      <c r="AG35" s="5">
        <f>AG33-AG34</f>
        <v>140</v>
      </c>
      <c r="AI35" s="142"/>
      <c r="AJ35" s="142"/>
      <c r="AK35" s="142"/>
      <c r="AL35" s="142"/>
      <c r="AM35" s="142"/>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I36" s="10"/>
      <c r="AJ36" s="10"/>
      <c r="AK36" s="10"/>
      <c r="AL36" s="10"/>
      <c r="AM36" s="10"/>
    </row>
    <row r="37" spans="1:46" ht="15.75" customHeight="1" x14ac:dyDescent="0.2">
      <c r="A37" s="128" t="s">
        <v>206</v>
      </c>
      <c r="B37" s="128" t="s">
        <v>166</v>
      </c>
      <c r="C37" s="7" t="s">
        <v>131</v>
      </c>
      <c r="D37" s="8" t="s">
        <v>100</v>
      </c>
      <c r="E37" s="26" t="str">
        <f>IF(AND(Vorzeichenprüfung!E43="WAHR", INT(Spannweiten!E37)&lt;=5), Mittelwerte!E37, "")</f>
        <v/>
      </c>
      <c r="F37" s="24">
        <f>IF(AND(INT(Vorzeichenprüfung!F43)=0, INT(Spannweiten!F37)&lt;=5), Mittelwerte!F37, "")</f>
        <v>0</v>
      </c>
      <c r="G37" s="24">
        <f>IF(AND(INT(Vorzeichenprüfung!G43)=0, INT(Spannweiten!G37)&lt;=5), Mittelwerte!G37, "")</f>
        <v>1.3333333333333333</v>
      </c>
      <c r="H37" s="26" t="str">
        <f>IF(AND(Vorzeichenprüfung!H43="WAHR", INT(Spannweiten!H37)&lt;=5), Mittelwerte!H37, "")</f>
        <v/>
      </c>
      <c r="I37" s="26" t="str">
        <f>IF(AND(Vorzeichenprüfung!I43="WAHR", INT(Spannweiten!I37)&lt;=5), Mittelwerte!I37, "")</f>
        <v/>
      </c>
      <c r="J37" s="24">
        <f>IF(AND(INT(Vorzeichenprüfung!J43)=0, INT(Spannweiten!J37)&lt;=5), Mittelwerte!J37, "")</f>
        <v>0.66666666666666663</v>
      </c>
      <c r="K37" s="24">
        <f>IF(AND(INT(Vorzeichenprüfung!K43)=0, INT(Spannweiten!K37)&lt;=5), Mittelwerte!K37, "")</f>
        <v>1.3333333333333333</v>
      </c>
      <c r="L37" s="24">
        <f>IF(AND(INT(Vorzeichenprüfung!L43)=0, INT(Spannweiten!L37)&lt;=5), Mittelwerte!L37, "")</f>
        <v>0</v>
      </c>
      <c r="M37" s="26" t="str">
        <f>IF(AND(Vorzeichenprüfung!M43="WAHR", INT(Spannweiten!M37)&lt;=5), Mittelwerte!M37, "")</f>
        <v/>
      </c>
      <c r="N37" s="24">
        <f>IF(AND(INT(Vorzeichenprüfung!N43)=0, INT(Spannweiten!N37)&lt;=5), Mittelwerte!N37, "")</f>
        <v>0</v>
      </c>
      <c r="O37" s="24">
        <f>IF(AND(INT(Vorzeichenprüfung!O43)=0, INT(Spannweiten!O37)&lt;=5), Mittelwerte!O37, "")</f>
        <v>-1.6666666666666667</v>
      </c>
      <c r="P37" s="24">
        <f>IF(AND(INT(Vorzeichenprüfung!P43)=0, INT(Spannweiten!P37)&lt;=5), Mittelwerte!P37, "")</f>
        <v>0</v>
      </c>
      <c r="Q37" s="24">
        <f>IF(AND(INT(Vorzeichenprüfung!Q43)=0, INT(Spannweiten!Q37)&lt;=5), Mittelwerte!Q37, "")</f>
        <v>0</v>
      </c>
      <c r="R37" s="24">
        <f>IF(AND(INT(Vorzeichenprüfung!R43)=0, INT(Spannweiten!R37)&lt;=5), Mittelwerte!R37, "")</f>
        <v>0</v>
      </c>
      <c r="S37" s="24">
        <f>IF(AND(INT(Vorzeichenprüfung!S43)=0, INT(Spannweiten!S37)&lt;=5), Mittelwerte!S37, "")</f>
        <v>0</v>
      </c>
      <c r="T37" s="24">
        <f>IF(AND(INT(Vorzeichenprüfung!T43)=0, INT(Spannweiten!T37)&lt;=5), Mittelwerte!T37, "")</f>
        <v>-1</v>
      </c>
      <c r="U37" s="26" t="str">
        <f>IF(AND(Vorzeichenprüfung!U43="WAHR", INT(Spannweiten!U37)&lt;=5), Mittelwerte!U37, "")</f>
        <v/>
      </c>
      <c r="V37" s="26" t="str">
        <f>IF(AND(Vorzeichenprüfung!V43="WAHR", INT(Spannweiten!V37)&lt;=5), Mittelwerte!V37, "")</f>
        <v/>
      </c>
      <c r="W37" s="26" t="str">
        <f>IF(AND(Vorzeichenprüfung!W43="WAHR", INT(Spannweiten!W37)&lt;=5), Mittelwerte!W37, "")</f>
        <v/>
      </c>
      <c r="X37" s="25">
        <f>IF(AND(Vorzeichenprüfung!X43="WAHR", INT(Spannweiten!X37)&lt;=5), Mittelwerte!X37, "")</f>
        <v>0.66666666666666663</v>
      </c>
      <c r="Y37" s="26" t="str">
        <f>IF(AND(Vorzeichenprüfung!Y43="WAHR", INT(Spannweiten!Y37)&lt;=5), Mittelwerte!Y37, "")</f>
        <v/>
      </c>
      <c r="Z37" s="26" t="str">
        <f>IF(AND(Vorzeichenprüfung!Z43="WAHR", INT(Spannweiten!Z37)&lt;=5), Mittelwerte!Z37, "")</f>
        <v/>
      </c>
      <c r="AA37" s="26" t="str">
        <f>IF(AND(Vorzeichenprüfung!AA43="WAHR", INT(Spannweiten!AA37)&lt;=5), Mittelwerte!AA37, "")</f>
        <v/>
      </c>
      <c r="AB37" s="25">
        <f>IF(AND(Vorzeichenprüfung!AB43="WAHR", INT(Spannweiten!AB37)&lt;=5), Mittelwerte!AB37, "")</f>
        <v>-1.6666666666666667</v>
      </c>
      <c r="AC37" s="26" t="str">
        <f>IF(AND(Vorzeichenprüfung!AC43="WAHR", INT(Spannweiten!AC37)&lt;=5), Mittelwerte!AC37, "")</f>
        <v/>
      </c>
      <c r="AD37" s="26" t="str">
        <f>IF(AND(Vorzeichenprüfung!AD43="WAHR", INT(Spannweiten!AD37)&lt;=5), Mittelwerte!AD37, "")</f>
        <v/>
      </c>
      <c r="AE37" s="129" t="s">
        <v>214</v>
      </c>
      <c r="AF37" s="130"/>
      <c r="AG37" s="130"/>
      <c r="AI37" s="142" t="s">
        <v>278</v>
      </c>
      <c r="AJ37" s="143"/>
      <c r="AK37" s="143"/>
      <c r="AL37" s="143"/>
      <c r="AM37" s="143"/>
      <c r="AO37" s="52" t="s">
        <v>208</v>
      </c>
    </row>
    <row r="38" spans="1:46" ht="15.75" customHeight="1" x14ac:dyDescent="0.2">
      <c r="A38" s="128"/>
      <c r="B38" s="128"/>
      <c r="C38" s="7" t="s">
        <v>132</v>
      </c>
      <c r="D38" s="8" t="s">
        <v>101</v>
      </c>
      <c r="E38" s="26" t="str">
        <f>IF(AND(Vorzeichenprüfung!E44="WAHR", INT(Spannweiten!E38)&lt;=5), Mittelwerte!E38, "")</f>
        <v/>
      </c>
      <c r="F38" s="24">
        <f>IF(AND(INT(Vorzeichenprüfung!F44)=0, INT(Spannweiten!F38)&lt;=5), Mittelwerte!F38, "")</f>
        <v>0.66666666666666663</v>
      </c>
      <c r="G38" s="24">
        <f>IF(AND(INT(Vorzeichenprüfung!G44)=0, INT(Spannweiten!G38)&lt;=5), Mittelwerte!G38, "")</f>
        <v>2</v>
      </c>
      <c r="H38" s="26" t="str">
        <f>IF(AND(Vorzeichenprüfung!H44="WAHR", INT(Spannweiten!H38)&lt;=5), Mittelwerte!H38, "")</f>
        <v/>
      </c>
      <c r="I38" s="25">
        <f>IF(AND(Vorzeichenprüfung!I44="WAHR", INT(Spannweiten!I38)&lt;=5), Mittelwerte!I38, "")</f>
        <v>2.6666666666666665</v>
      </c>
      <c r="J38" s="24">
        <f>IF(AND(INT(Vorzeichenprüfung!J44)=0, INT(Spannweiten!J38)&lt;=5), Mittelwerte!J38, "")</f>
        <v>1.3333333333333333</v>
      </c>
      <c r="K38" s="24">
        <f>IF(AND(INT(Vorzeichenprüfung!K44)=0, INT(Spannweiten!K38)&lt;=5), Mittelwerte!K38, "")</f>
        <v>-0.66666666666666663</v>
      </c>
      <c r="L38" s="26" t="str">
        <f>IF(AND(Vorzeichenprüfung!L44="WAHR", INT(Spannweiten!L38)&lt;=5), Mittelwerte!L38, "")</f>
        <v/>
      </c>
      <c r="M38" s="25">
        <f>IF(AND(Vorzeichenprüfung!M44="WAHR", INT(Spannweiten!M38)&lt;=5), Mittelwerte!M38, "")</f>
        <v>1.3333333333333333</v>
      </c>
      <c r="N38" s="26" t="str">
        <f>IF(AND(Vorzeichenprüfung!N44="WAHR", INT(Spannweiten!N38)&lt;=5), Mittelwerte!N38, "")</f>
        <v/>
      </c>
      <c r="O38" s="24">
        <f>IF(AND(INT(Vorzeichenprüfung!O44)=0, INT(Spannweiten!O38)&lt;=5), Mittelwerte!O38, "")</f>
        <v>0.33333333333333331</v>
      </c>
      <c r="P38" s="26" t="str">
        <f>IF(AND(Vorzeichenprüfung!P44="WAHR", INT(Spannweiten!P38)&lt;=5), Mittelwerte!P38, "")</f>
        <v/>
      </c>
      <c r="Q38" s="24">
        <f>IF(AND(INT(Vorzeichenprüfung!Q44)=0, INT(Spannweiten!Q38)&lt;=5), Mittelwerte!Q38, "")</f>
        <v>2</v>
      </c>
      <c r="R38" s="24">
        <f>IF(AND(INT(Vorzeichenprüfung!R44)=0, INT(Spannweiten!R38)&lt;=5), Mittelwerte!R38, "")</f>
        <v>0</v>
      </c>
      <c r="S38" s="24">
        <f>IF(AND(INT(Vorzeichenprüfung!S44)=0, INT(Spannweiten!S38)&lt;=5), Mittelwerte!S38, "")</f>
        <v>1</v>
      </c>
      <c r="T38" s="24">
        <f>IF(AND(INT(Vorzeichenprüfung!T44)=0, INT(Spannweiten!T38)&lt;=5), Mittelwerte!T38, "")</f>
        <v>-1</v>
      </c>
      <c r="U38" s="25">
        <f>IF(AND(Vorzeichenprüfung!U44="WAHR", INT(Spannweiten!U38)&lt;=5), Mittelwerte!U38, "")</f>
        <v>2.6666666666666665</v>
      </c>
      <c r="V38" s="25">
        <f>IF(AND(Vorzeichenprüfung!V44="WAHR", INT(Spannweiten!V38)&lt;=5), Mittelwerte!V38, "")</f>
        <v>3</v>
      </c>
      <c r="W38" s="26" t="str">
        <f>IF(AND(Vorzeichenprüfung!W44="WAHR", INT(Spannweiten!W38)&lt;=5), Mittelwerte!W38, "")</f>
        <v/>
      </c>
      <c r="X38" s="26" t="str">
        <f>IF(AND(Vorzeichenprüfung!X44="WAHR", INT(Spannweiten!X38)&lt;=5), Mittelwerte!X38, "")</f>
        <v/>
      </c>
      <c r="Y38" s="26" t="str">
        <f>IF(AND(Vorzeichenprüfung!Y44="WAHR", INT(Spannweiten!Y38)&lt;=5), Mittelwerte!Y38, "")</f>
        <v/>
      </c>
      <c r="Z38" s="25">
        <f>IF(AND(Vorzeichenprüfung!Z44="WAHR", INT(Spannweiten!Z38)&lt;=5), Mittelwerte!Z38, "")</f>
        <v>2.6666666666666665</v>
      </c>
      <c r="AA38" s="25">
        <f>IF(AND(Vorzeichenprüfung!AA44="WAHR", INT(Spannweiten!AA38)&lt;=5), Mittelwerte!AA38, "")</f>
        <v>1</v>
      </c>
      <c r="AB38" s="25">
        <f>IF(AND(Vorzeichenprüfung!AB44="WAHR", INT(Spannweiten!AB38)&lt;=5), Mittelwerte!AB38, "")</f>
        <v>1.6666666666666667</v>
      </c>
      <c r="AC38" s="25">
        <f>IF(AND(Vorzeichenprüfung!AC44="WAHR", INT(Spannweiten!AC38)&lt;=5), Mittelwerte!AC38, "")</f>
        <v>0.66666666666666663</v>
      </c>
      <c r="AD38" s="26" t="str">
        <f>IF(AND(Vorzeichenprüfung!AD44="WAHR", INT(Spannweiten!AD38)&lt;=5), Mittelwerte!AD38, "")</f>
        <v/>
      </c>
      <c r="AE38" s="131"/>
      <c r="AF38" s="130"/>
      <c r="AG38" s="130"/>
      <c r="AI38" s="143"/>
      <c r="AJ38" s="143"/>
      <c r="AK38" s="143"/>
      <c r="AL38" s="143"/>
      <c r="AM38" s="143"/>
      <c r="AO38" s="47" t="s">
        <v>181</v>
      </c>
      <c r="AP38" s="48" t="s">
        <v>182</v>
      </c>
      <c r="AQ38" s="47" t="s">
        <v>183</v>
      </c>
    </row>
    <row r="39" spans="1:46" ht="15.75" customHeight="1" x14ac:dyDescent="0.2">
      <c r="A39" s="128"/>
      <c r="B39" s="128"/>
      <c r="C39" s="7" t="s">
        <v>133</v>
      </c>
      <c r="D39" s="8" t="s">
        <v>102</v>
      </c>
      <c r="E39" s="26" t="str">
        <f>IF(AND(Vorzeichenprüfung!E45="WAHR", INT(Spannweiten!E39)&lt;=5), Mittelwerte!E39, "")</f>
        <v/>
      </c>
      <c r="F39" s="24">
        <f>IF(AND(INT(Vorzeichenprüfung!F45)=0, INT(Spannweiten!F39)&lt;=5), Mittelwerte!F39, "")</f>
        <v>0.66666666666666663</v>
      </c>
      <c r="G39" s="26" t="str">
        <f>IF(AND(Vorzeichenprüfung!G43="WAHR", INT(Spannweiten!G39)&lt;=5), Mittelwerte!G39, "")</f>
        <v/>
      </c>
      <c r="H39" s="26" t="str">
        <f>IF(AND(Vorzeichenprüfung!H45="WAHR", INT(Spannweiten!H39)&lt;=5), Mittelwerte!H39, "")</f>
        <v/>
      </c>
      <c r="I39" s="26" t="str">
        <f>IF(AND(Vorzeichenprüfung!I45="WAHR", INT(Spannweiten!I39)&lt;=5), Mittelwerte!I39, "")</f>
        <v/>
      </c>
      <c r="J39" s="24">
        <f>IF(AND(INT(Vorzeichenprüfung!J45)=0, INT(Spannweiten!J39)&lt;=5), Mittelwerte!J39, "")</f>
        <v>1.3333333333333333</v>
      </c>
      <c r="K39" s="24">
        <f>IF(AND(INT(Vorzeichenprüfung!K45)=0, INT(Spannweiten!K39)&lt;=5), Mittelwerte!K39, "")</f>
        <v>-2.3333333333333335</v>
      </c>
      <c r="L39" s="24">
        <f>IF(AND(INT(Vorzeichenprüfung!L45)=0, INT(Spannweiten!L39)&lt;=5), Mittelwerte!L39, "")</f>
        <v>0</v>
      </c>
      <c r="M39" s="26" t="str">
        <f>IF(AND(Vorzeichenprüfung!M45="WAHR", INT(Spannweiten!M39)&lt;=5), Mittelwerte!M39, "")</f>
        <v/>
      </c>
      <c r="N39" s="24">
        <f>IF(AND(INT(Vorzeichenprüfung!N45)=0, INT(Spannweiten!N39)&lt;=5), Mittelwerte!N39, "")</f>
        <v>-1</v>
      </c>
      <c r="O39" s="24">
        <f>IF(AND(INT(Vorzeichenprüfung!O45)=0, INT(Spannweiten!O39)&lt;=5), Mittelwerte!O39, "")</f>
        <v>2.6666666666666665</v>
      </c>
      <c r="P39" s="24">
        <f>IF(AND(INT(Vorzeichenprüfung!P45)=0, INT(Spannweiten!P39)&lt;=5), Mittelwerte!P39, "")</f>
        <v>0</v>
      </c>
      <c r="Q39" s="24">
        <f>IF(AND(INT(Vorzeichenprüfung!Q45)=0, INT(Spannweiten!Q39)&lt;=5), Mittelwerte!Q39, "")</f>
        <v>2</v>
      </c>
      <c r="R39" s="24">
        <f>IF(AND(INT(Vorzeichenprüfung!R45)=0, INT(Spannweiten!R39)&lt;=5), Mittelwerte!R39, "")</f>
        <v>0</v>
      </c>
      <c r="S39" s="24">
        <f>IF(AND(INT(Vorzeichenprüfung!S45)=0, INT(Spannweiten!S39)&lt;=5), Mittelwerte!S39, "")</f>
        <v>2</v>
      </c>
      <c r="T39" s="24">
        <f>IF(AND(INT(Vorzeichenprüfung!T45)=0, INT(Spannweiten!T39)&lt;=5), Mittelwerte!T39, "")</f>
        <v>0</v>
      </c>
      <c r="U39" s="24">
        <f>IF(AND(INT(Vorzeichenprüfung!U45)=0, INT(Spannweiten!U39)&lt;=5), Mittelwerte!U39, "")</f>
        <v>2.6666666666666665</v>
      </c>
      <c r="V39" s="25">
        <f>IF(AND(Vorzeichenprüfung!V45="WAHR", INT(Spannweiten!V39)&lt;=5), Mittelwerte!V39, "")</f>
        <v>2.6666666666666665</v>
      </c>
      <c r="W39" s="24">
        <f>IF(AND(INT(Vorzeichenprüfung!W45)=0, INT(Spannweiten!W39)&lt;=5), Mittelwerte!W39, "")</f>
        <v>0</v>
      </c>
      <c r="X39" s="24">
        <f>IF(AND(INT(Vorzeichenprüfung!X45)=0, INT(Spannweiten!X39)&lt;=5), Mittelwerte!X39, "")</f>
        <v>0</v>
      </c>
      <c r="Y39" s="25" t="str">
        <f>IF(AND(Vorzeichenprüfung!Y45="WAHR", INT(Spannweiten!Y39)&lt;=5), Mittelwerte!Y39, "")</f>
        <v/>
      </c>
      <c r="Z39" s="24">
        <f>IF(AND(INT(Vorzeichenprüfung!Z45)=0, INT(Spannweiten!Z39)&lt;=5), Mittelwerte!Z39, "")</f>
        <v>4</v>
      </c>
      <c r="AA39" s="24">
        <f>IF(AND(INT(Vorzeichenprüfung!AA45)=0, INT(Spannweiten!AA39)&lt;=5), Mittelwerte!AA39, "")</f>
        <v>1</v>
      </c>
      <c r="AB39" s="25">
        <f>IF(AND(Vorzeichenprüfung!AB45="WAHR", INT(Spannweiten!AB39)&lt;=5), Mittelwerte!AB39, "")</f>
        <v>1.6666666666666667</v>
      </c>
      <c r="AC39" s="24">
        <f>IF(AND(INT(Vorzeichenprüfung!AC45)=0, INT(Spannweiten!AC39)&lt;=5), Mittelwerte!AC39, "")</f>
        <v>1.6666666666666667</v>
      </c>
      <c r="AD39" s="24">
        <f>IF(AND(INT(Vorzeichenprüfung!AD45)=0, INT(Spannweiten!AD39)&lt;=5), Mittelwerte!AD39, "")</f>
        <v>0</v>
      </c>
      <c r="AE39" s="131"/>
      <c r="AF39" s="130"/>
      <c r="AG39" s="130"/>
      <c r="AI39" s="143"/>
      <c r="AJ39" s="143"/>
      <c r="AK39" s="143"/>
      <c r="AL39" s="143"/>
      <c r="AM39" s="143"/>
      <c r="AO39" s="127" t="s">
        <v>184</v>
      </c>
      <c r="AP39" s="49" t="s">
        <v>185</v>
      </c>
      <c r="AQ39" s="50">
        <v>10</v>
      </c>
    </row>
    <row r="40" spans="1:46" ht="15.75" customHeight="1" x14ac:dyDescent="0.2">
      <c r="A40" s="128"/>
      <c r="B40" s="128"/>
      <c r="C40" s="7" t="s">
        <v>134</v>
      </c>
      <c r="D40" s="8" t="s">
        <v>103</v>
      </c>
      <c r="E40" s="26" t="str">
        <f>IF(AND(Vorzeichenprüfung!E46="WAHR", INT(Spannweiten!E40)&lt;=5), Mittelwerte!E40, "")</f>
        <v/>
      </c>
      <c r="F40" s="24">
        <f>IF(AND(INT(Vorzeichenprüfung!F46)=0, INT(Spannweiten!F40)&lt;=5), Mittelwerte!F40, "")</f>
        <v>1</v>
      </c>
      <c r="G40" s="26" t="str">
        <f>IF(AND(Vorzeichenprüfung!G44="WAHR", INT(Spannweiten!G40)&lt;=5), Mittelwerte!G40, "")</f>
        <v/>
      </c>
      <c r="H40" s="26" t="str">
        <f>IF(AND(Vorzeichenprüfung!H46="WAHR", INT(Spannweiten!H40)&lt;=5), Mittelwerte!H40, "")</f>
        <v/>
      </c>
      <c r="I40" s="26" t="str">
        <f>IF(AND(Vorzeichenprüfung!I46="WAHR", INT(Spannweiten!I40)&lt;=5), Mittelwerte!I40, "")</f>
        <v/>
      </c>
      <c r="J40" s="26" t="str">
        <f>IF(AND(Vorzeichenprüfung!J46="WAHR", INT(Spannweiten!J40)&lt;=5), Mittelwerte!J40, "")</f>
        <v/>
      </c>
      <c r="K40" s="26" t="str">
        <f>IF(AND(Vorzeichenprüfung!K46="WAHR", INT(Spannweiten!K40)&lt;=5), Mittelwerte!K40, "")</f>
        <v/>
      </c>
      <c r="L40" s="24">
        <f>IF(AND(INT(Vorzeichenprüfung!L46)=0, INT(Spannweiten!L40)&lt;=5), Mittelwerte!L40, "")</f>
        <v>0</v>
      </c>
      <c r="M40" s="26" t="str">
        <f>IF(AND(Vorzeichenprüfung!M46="WAHR", INT(Spannweiten!M40)&lt;=5), Mittelwerte!M40, "")</f>
        <v/>
      </c>
      <c r="N40" s="24">
        <f>IF(AND(INT(Vorzeichenprüfung!N46)=0, INT(Spannweiten!N40)&lt;=5), Mittelwerte!N40, "")</f>
        <v>-1</v>
      </c>
      <c r="O40" s="24">
        <f>IF(AND(INT(Vorzeichenprüfung!O46)=0, INT(Spannweiten!O40)&lt;=5), Mittelwerte!O40, "")</f>
        <v>3.3333333333333335</v>
      </c>
      <c r="P40" s="24">
        <f>IF(AND(INT(Vorzeichenprüfung!P46)=0, INT(Spannweiten!P40)&lt;=5), Mittelwerte!P40, "")</f>
        <v>0</v>
      </c>
      <c r="Q40" s="24">
        <f>IF(AND(INT(Vorzeichenprüfung!Q46)=0, INT(Spannweiten!Q40)&lt;=5), Mittelwerte!Q40, "")</f>
        <v>2</v>
      </c>
      <c r="R40" s="24">
        <f>IF(AND(INT(Vorzeichenprüfung!R46)=0, INT(Spannweiten!R40)&lt;=5), Mittelwerte!R40, "")</f>
        <v>0</v>
      </c>
      <c r="S40" s="24">
        <f>IF(AND(INT(Vorzeichenprüfung!S46)=0, INT(Spannweiten!S40)&lt;=5), Mittelwerte!S40, "")</f>
        <v>2.6666666666666665</v>
      </c>
      <c r="T40" s="24">
        <f>IF(AND(INT(Vorzeichenprüfung!T46)=0, INT(Spannweiten!T40)&lt;=5), Mittelwerte!T40, "")</f>
        <v>0</v>
      </c>
      <c r="U40" s="24">
        <f>IF(AND(INT(Vorzeichenprüfung!U46)=0, INT(Spannweiten!U40)&lt;=5), Mittelwerte!U40, "")</f>
        <v>2</v>
      </c>
      <c r="V40" s="25">
        <f>IF(AND(Vorzeichenprüfung!V46="WAHR", INT(Spannweiten!V40)&lt;=5), Mittelwerte!V40, "")</f>
        <v>3</v>
      </c>
      <c r="W40" s="24">
        <f>IF(AND(INT(Vorzeichenprüfung!W46)=0, INT(Spannweiten!W40)&lt;=5), Mittelwerte!W40, "")</f>
        <v>0</v>
      </c>
      <c r="X40" s="24">
        <f>IF(AND(INT(Vorzeichenprüfung!X46)=0, INT(Spannweiten!X40)&lt;=5), Mittelwerte!X40, "")</f>
        <v>0</v>
      </c>
      <c r="Y40" s="24">
        <f>IF(AND(INT(Vorzeichenprüfung!Y46)=0, INT(Spannweiten!Y40)&lt;=5), Mittelwerte!Y40, "")</f>
        <v>1</v>
      </c>
      <c r="Z40" s="24">
        <f>IF(AND(INT(Vorzeichenprüfung!Z46)=0, INT(Spannweiten!Z40)&lt;=5), Mittelwerte!Z40, "")</f>
        <v>5</v>
      </c>
      <c r="AA40" s="24">
        <f>IF(AND(INT(Vorzeichenprüfung!AA46)=0, INT(Spannweiten!AA40)&lt;=5), Mittelwerte!AA40, "")</f>
        <v>1</v>
      </c>
      <c r="AB40" s="25">
        <f>IF(AND(Vorzeichenprüfung!AB46="WAHR", INT(Spannweiten!AB40)&lt;=5), Mittelwerte!AB40, "")</f>
        <v>1.6666666666666667</v>
      </c>
      <c r="AC40" s="24">
        <f>IF(AND(INT(Vorzeichenprüfung!AC46)=0, INT(Spannweiten!AC40)&lt;=5), Mittelwerte!AC40, "")</f>
        <v>3</v>
      </c>
      <c r="AD40" s="24">
        <f>IF(AND(INT(Vorzeichenprüfung!AD46)=0, INT(Spannweiten!AD40)&lt;=5), Mittelwerte!AD40, "")</f>
        <v>0</v>
      </c>
      <c r="AE40" s="131"/>
      <c r="AF40" s="130"/>
      <c r="AG40" s="130"/>
      <c r="AI40" s="143"/>
      <c r="AJ40" s="143"/>
      <c r="AK40" s="143"/>
      <c r="AL40" s="143"/>
      <c r="AM40" s="143"/>
      <c r="AO40" s="127"/>
      <c r="AP40" s="49" t="s">
        <v>186</v>
      </c>
      <c r="AQ40" s="50">
        <v>9</v>
      </c>
    </row>
    <row r="41" spans="1:46" ht="15.75" customHeight="1" x14ac:dyDescent="0.2">
      <c r="A41" s="128"/>
      <c r="B41" s="128"/>
      <c r="C41" s="7" t="s">
        <v>135</v>
      </c>
      <c r="D41" s="8" t="s">
        <v>104</v>
      </c>
      <c r="E41" s="26" t="str">
        <f>IF(AND(Vorzeichenprüfung!E47="WAHR", INT(Spannweiten!E41)&lt;=5), Mittelwerte!E41, "")</f>
        <v/>
      </c>
      <c r="F41" s="24">
        <f>IF(AND(INT(Vorzeichenprüfung!F47)=0, INT(Spannweiten!F41)&lt;=5), Mittelwerte!F41, "")</f>
        <v>0</v>
      </c>
      <c r="G41" s="24">
        <f>IF(AND(INT(Vorzeichenprüfung!G47)=0, INT(Spannweiten!G41)&lt;=5), Mittelwerte!G41, "")</f>
        <v>-3</v>
      </c>
      <c r="H41" s="26" t="str">
        <f>IF(AND(Vorzeichenprüfung!H47="WAHR", INT(Spannweiten!H41)&lt;=5), Mittelwerte!H41, "")</f>
        <v/>
      </c>
      <c r="I41" s="25">
        <f>IF(AND(Vorzeichenprüfung!I47="WAHR", INT(Spannweiten!I41)&lt;=5), Mittelwerte!I41, "")</f>
        <v>-1.6666666666666667</v>
      </c>
      <c r="J41" s="24">
        <f>IF(AND(INT(Vorzeichenprüfung!J47)=0, INT(Spannweiten!J41)&lt;=5), Mittelwerte!J41, "")</f>
        <v>0</v>
      </c>
      <c r="K41" s="26" t="str">
        <f>IF(AND(Vorzeichenprüfung!K47="WAHR", INT(Spannweiten!K41)&lt;=5), Mittelwerte!K41, "")</f>
        <v/>
      </c>
      <c r="L41" s="24">
        <f>IF(AND(INT(Vorzeichenprüfung!L47)=0, INT(Spannweiten!L41)&lt;=5), Mittelwerte!L41, "")</f>
        <v>0</v>
      </c>
      <c r="M41" s="26" t="str">
        <f>IF(AND(Vorzeichenprüfung!M47="WAHR", INT(Spannweiten!M41)&lt;=5), Mittelwerte!M41, "")</f>
        <v/>
      </c>
      <c r="N41" s="24">
        <f>IF(AND(INT(Vorzeichenprüfung!N47)=0, INT(Spannweiten!N41)&lt;=5), Mittelwerte!N41, "")</f>
        <v>0</v>
      </c>
      <c r="O41" s="24">
        <f>IF(AND(INT(Vorzeichenprüfung!O47)=0, INT(Spannweiten!O41)&lt;=5), Mittelwerte!O41, "")</f>
        <v>-0.66666666666666663</v>
      </c>
      <c r="P41" s="24">
        <f>IF(AND(INT(Vorzeichenprüfung!P47)=0, INT(Spannweiten!P41)&lt;=5), Mittelwerte!P41, "")</f>
        <v>0</v>
      </c>
      <c r="Q41" s="24">
        <f>IF(AND(INT(Vorzeichenprüfung!Q47)=0, INT(Spannweiten!Q41)&lt;=5), Mittelwerte!Q41, "")</f>
        <v>0</v>
      </c>
      <c r="R41" s="24">
        <f>IF(AND(INT(Vorzeichenprüfung!R47)=0, INT(Spannweiten!R41)&lt;=5), Mittelwerte!R41, "")</f>
        <v>0</v>
      </c>
      <c r="S41" s="24">
        <f>IF(AND(INT(Vorzeichenprüfung!S47)=0, INT(Spannweiten!S41)&lt;=5), Mittelwerte!S41, "")</f>
        <v>0</v>
      </c>
      <c r="T41" s="24">
        <f>IF(AND(INT(Vorzeichenprüfung!T47)=0, INT(Spannweiten!T41)&lt;=5), Mittelwerte!T41, "")</f>
        <v>0</v>
      </c>
      <c r="U41" s="26" t="str">
        <f>IF(AND(Vorzeichenprüfung!U47="WAHR", INT(Spannweiten!U41)&lt;=5), Mittelwerte!U41, "")</f>
        <v/>
      </c>
      <c r="V41" s="26" t="str">
        <f>IF(AND(Vorzeichenprüfung!V47="WAHR", INT(Spannweiten!V41)&lt;=5), Mittelwerte!V41, "")</f>
        <v/>
      </c>
      <c r="W41" s="26" t="str">
        <f>IF(AND(Vorzeichenprüfung!W47="WAHR", INT(Spannweiten!W41)&lt;=5), Mittelwerte!W41, "")</f>
        <v/>
      </c>
      <c r="X41" s="26" t="str">
        <f>IF(AND(Vorzeichenprüfung!X47="WAHR", INT(Spannweiten!X41)&lt;=5), Mittelwerte!X41, "")</f>
        <v/>
      </c>
      <c r="Y41" s="25">
        <f>IF(AND(Vorzeichenprüfung!Y47="WAHR", INT(Spannweiten!Y41)&lt;=5), Mittelwerte!Y41, "")</f>
        <v>0.66666666666666663</v>
      </c>
      <c r="Z41" s="25">
        <f>IF(AND(Vorzeichenprüfung!Z47="WAHR", INT(Spannweiten!Z41)&lt;=5), Mittelwerte!Z41, "")</f>
        <v>1</v>
      </c>
      <c r="AA41" s="25">
        <f>IF(AND(Vorzeichenprüfung!AA47="WAHR", INT(Spannweiten!AA41)&lt;=5), Mittelwerte!AA41, "")</f>
        <v>1</v>
      </c>
      <c r="AB41" s="26" t="str">
        <f>IF(AND(Vorzeichenprüfung!AB47="WAHR", INT(Spannweiten!AB41)&lt;=5), Mittelwerte!AB41, "")</f>
        <v/>
      </c>
      <c r="AC41" s="25">
        <f>IF(AND(Vorzeichenprüfung!AC47="WAHR", INT(Spannweiten!AC41)&lt;=5), Mittelwerte!AC41, "")</f>
        <v>0.33333333333333331</v>
      </c>
      <c r="AD41" s="26" t="str">
        <f>IF(AND(Vorzeichenprüfung!AD47="WAHR", INT(Spannweiten!AD41)&lt;=5), Mittelwerte!AD41, "")</f>
        <v/>
      </c>
      <c r="AE41" s="131"/>
      <c r="AF41" s="130"/>
      <c r="AG41" s="130"/>
      <c r="AI41" s="143"/>
      <c r="AJ41" s="143"/>
      <c r="AK41" s="143"/>
      <c r="AL41" s="143"/>
      <c r="AM41" s="143"/>
      <c r="AO41" s="127"/>
      <c r="AP41" s="49" t="s">
        <v>187</v>
      </c>
      <c r="AQ41" s="50">
        <v>8</v>
      </c>
    </row>
    <row r="42" spans="1:46" ht="15.75" customHeight="1" x14ac:dyDescent="0.2">
      <c r="A42" s="128"/>
      <c r="B42" s="128" t="s">
        <v>165</v>
      </c>
      <c r="C42" s="7" t="s">
        <v>136</v>
      </c>
      <c r="D42" s="8" t="s">
        <v>105</v>
      </c>
      <c r="E42" s="24">
        <f>IF(AND(INT(Vorzeichenprüfung!E48)=0, INT(Spannweiten!E42)&lt;=5), Mittelwerte!E42, "")</f>
        <v>0</v>
      </c>
      <c r="F42" s="24">
        <f>IF(AND(INT(Vorzeichenprüfung!F48)=0, INT(Spannweiten!F42)&lt;=5), Mittelwerte!F42, "")</f>
        <v>0</v>
      </c>
      <c r="G42" s="24">
        <f>IF(AND(INT(Vorzeichenprüfung!G48)=0, INT(Spannweiten!G42)&lt;=5), Mittelwerte!G42, "")</f>
        <v>0</v>
      </c>
      <c r="H42" s="24">
        <f>IF(AND(INT(Vorzeichenprüfung!H48)=0, INT(Spannweiten!H42)&lt;=5), Mittelwerte!H42, "")</f>
        <v>2</v>
      </c>
      <c r="I42" s="24">
        <f>IF(AND(INT(Vorzeichenprüfung!I48)=0, INT(Spannweiten!I42)&lt;=5), Mittelwerte!I42, "")</f>
        <v>1.6666666666666667</v>
      </c>
      <c r="J42" s="24">
        <f>IF(AND(INT(Vorzeichenprüfung!J48)=0, INT(Spannweiten!J42)&lt;=5), Mittelwerte!J42, "")</f>
        <v>-0.66666666666666663</v>
      </c>
      <c r="K42" s="24">
        <f>IF(AND(INT(Vorzeichenprüfung!K48)=0, INT(Spannweiten!K42)&lt;=5), Mittelwerte!K42, "")</f>
        <v>0</v>
      </c>
      <c r="L42" s="24">
        <f>IF(AND(INT(Vorzeichenprüfung!L48)=0, INT(Spannweiten!L42)&lt;=5), Mittelwerte!L42, "")</f>
        <v>0</v>
      </c>
      <c r="M42" s="24">
        <f>IF(AND(INT(Vorzeichenprüfung!M48)=0, INT(Spannweiten!M42)&lt;=5), Mittelwerte!M42, "")</f>
        <v>0</v>
      </c>
      <c r="N42" s="24">
        <f>IF(AND(INT(Vorzeichenprüfung!N48)=0, INT(Spannweiten!N42)&lt;=5), Mittelwerte!N42, "")</f>
        <v>0</v>
      </c>
      <c r="O42" s="24">
        <f>IF(AND(INT(Vorzeichenprüfung!O48)=0, INT(Spannweiten!O42)&lt;=5), Mittelwerte!O42, "")</f>
        <v>0</v>
      </c>
      <c r="P42" s="24">
        <f>IF(AND(INT(Vorzeichenprüfung!P48)=0, INT(Spannweiten!P42)&lt;=5), Mittelwerte!P42, "")</f>
        <v>0</v>
      </c>
      <c r="Q42" s="24">
        <f>IF(AND(INT(Vorzeichenprüfung!Q48)=0, INT(Spannweiten!Q42)&lt;=5), Mittelwerte!Q42, "")</f>
        <v>0</v>
      </c>
      <c r="R42" s="24">
        <f>IF(AND(INT(Vorzeichenprüfung!R48)=0, INT(Spannweiten!R42)&lt;=5), Mittelwerte!R42, "")</f>
        <v>0</v>
      </c>
      <c r="S42" s="24">
        <f>IF(AND(INT(Vorzeichenprüfung!S48)=0, INT(Spannweiten!S42)&lt;=5), Mittelwerte!S42, "")</f>
        <v>-0.66666666666666663</v>
      </c>
      <c r="T42" s="24">
        <f>IF(AND(INT(Vorzeichenprüfung!T48)=0, INT(Spannweiten!T42)&lt;=5), Mittelwerte!T42, "")</f>
        <v>0</v>
      </c>
      <c r="U42" s="24">
        <f>IF(AND(INT(Vorzeichenprüfung!U48)=0, INT(Spannweiten!U42)&lt;=5), Mittelwerte!U42, "")</f>
        <v>0</v>
      </c>
      <c r="V42" s="24">
        <f>IF(AND(INT(Vorzeichenprüfung!V48)=0, INT(Spannweiten!V42)&lt;=5), Mittelwerte!V42, "")</f>
        <v>0</v>
      </c>
      <c r="W42" s="24">
        <f>IF(AND(INT(Vorzeichenprüfung!W48)=0, INT(Spannweiten!W42)&lt;=5), Mittelwerte!W42, "")</f>
        <v>0</v>
      </c>
      <c r="X42" s="26" t="str">
        <f>IF(AND(Vorzeichenprüfung!X48="WAHR", INT(Spannweiten!X42)&lt;=5), Mittelwerte!X42, "")</f>
        <v/>
      </c>
      <c r="Y42" s="24">
        <f>IF(AND(INT(Vorzeichenprüfung!Y48)=0, INT(Spannweiten!Y42)&lt;=5), Mittelwerte!Y42, "")</f>
        <v>-0.66666666666666663</v>
      </c>
      <c r="Z42" s="24">
        <f>IF(AND(INT(Vorzeichenprüfung!Z48)=0, INT(Spannweiten!Z42)&lt;=5), Mittelwerte!Z42, "")</f>
        <v>0</v>
      </c>
      <c r="AA42" s="24">
        <f>IF(AND(INT(Vorzeichenprüfung!AA48)=0, INT(Spannweiten!AA42)&lt;=5), Mittelwerte!AA42, "")</f>
        <v>-0.66666666666666663</v>
      </c>
      <c r="AB42" s="24">
        <f>IF(AND(INT(Vorzeichenprüfung!AB48)=0, INT(Spannweiten!AB42)&lt;=5), Mittelwerte!AB42, "")</f>
        <v>0</v>
      </c>
      <c r="AC42" s="24">
        <f>IF(AND(INT(Vorzeichenprüfung!AC48)=0, INT(Spannweiten!AC42)&lt;=5), Mittelwerte!AC42, "")</f>
        <v>0</v>
      </c>
      <c r="AD42" s="24">
        <f>IF(AND(INT(Vorzeichenprüfung!AD48)=0, INT(Spannweiten!AD42)&lt;=5), Mittelwerte!AD42, "")</f>
        <v>0</v>
      </c>
      <c r="AE42" s="131"/>
      <c r="AF42" s="130"/>
      <c r="AG42" s="130"/>
      <c r="AI42" s="143"/>
      <c r="AJ42" s="143"/>
      <c r="AK42" s="143"/>
      <c r="AL42" s="143"/>
      <c r="AM42" s="143"/>
      <c r="AO42" s="127"/>
      <c r="AP42" s="49" t="s">
        <v>188</v>
      </c>
      <c r="AQ42" s="50">
        <v>7</v>
      </c>
    </row>
    <row r="43" spans="1:46" ht="15.75" customHeight="1" x14ac:dyDescent="0.2">
      <c r="A43" s="128"/>
      <c r="B43" s="128"/>
      <c r="C43" s="7" t="s">
        <v>137</v>
      </c>
      <c r="D43" s="8" t="s">
        <v>106</v>
      </c>
      <c r="E43" s="24">
        <f>IF(AND(INT(Vorzeichenprüfung!E49)=0, INT(Spannweiten!E43)&lt;=5), Mittelwerte!E43, "")</f>
        <v>0</v>
      </c>
      <c r="F43" s="24">
        <f>IF(AND(INT(Vorzeichenprüfung!F49)=0, INT(Spannweiten!F43)&lt;=5), Mittelwerte!F43, "")</f>
        <v>0</v>
      </c>
      <c r="G43" s="24">
        <f>IF(AND(INT(Vorzeichenprüfung!G49)=0, INT(Spannweiten!G43)&lt;=5), Mittelwerte!G43, "")</f>
        <v>0</v>
      </c>
      <c r="H43" s="26" t="str">
        <f>IF(AND(Vorzeichenprüfung!H49="WAHR", INT(Spannweiten!H43)&lt;=5), Mittelwerte!H43, "")</f>
        <v/>
      </c>
      <c r="I43" s="24">
        <f>IF(AND(INT(Vorzeichenprüfung!I49)=0, INT(Spannweiten!I43)&lt;=5), Mittelwerte!I43, "")</f>
        <v>-1.3333333333333333</v>
      </c>
      <c r="J43" s="26" t="str">
        <f>IF(AND(Vorzeichenprüfung!J49="WAHR", INT(Spannweiten!J43)&lt;=5), Mittelwerte!J43, "")</f>
        <v/>
      </c>
      <c r="K43" s="24">
        <f>IF(AND(INT(Vorzeichenprüfung!K49)=0, INT(Spannweiten!K43)&lt;=5), Mittelwerte!K43, "")</f>
        <v>-0.66666666666666663</v>
      </c>
      <c r="L43" s="24">
        <f>IF(AND(INT(Vorzeichenprüfung!L49)=0, INT(Spannweiten!L43)&lt;=5), Mittelwerte!L43, "")</f>
        <v>0</v>
      </c>
      <c r="M43" s="24">
        <f>IF(AND(INT(Vorzeichenprüfung!M49)=0, INT(Spannweiten!M43)&lt;=5), Mittelwerte!M43, "")</f>
        <v>0</v>
      </c>
      <c r="N43" s="24">
        <f>IF(AND(INT(Vorzeichenprüfung!N49)=0, INT(Spannweiten!N43)&lt;=5), Mittelwerte!N43, "")</f>
        <v>0</v>
      </c>
      <c r="O43" s="24">
        <f>IF(AND(INT(Vorzeichenprüfung!O49)=0, INT(Spannweiten!O43)&lt;=5), Mittelwerte!O43, "")</f>
        <v>-0.66666666666666663</v>
      </c>
      <c r="P43" s="24">
        <f>IF(AND(INT(Vorzeichenprüfung!P49)=0, INT(Spannweiten!P43)&lt;=5), Mittelwerte!P43, "")</f>
        <v>0</v>
      </c>
      <c r="Q43" s="24">
        <f>IF(AND(INT(Vorzeichenprüfung!Q49)=0, INT(Spannweiten!Q43)&lt;=5), Mittelwerte!Q43, "")</f>
        <v>0</v>
      </c>
      <c r="R43" s="24">
        <f>IF(AND(INT(Vorzeichenprüfung!R49)=0, INT(Spannweiten!R43)&lt;=5), Mittelwerte!R43, "")</f>
        <v>0</v>
      </c>
      <c r="S43" s="24">
        <f>IF(AND(INT(Vorzeichenprüfung!S49)=0, INT(Spannweiten!S43)&lt;=5), Mittelwerte!S43, "")</f>
        <v>-1.6666666666666667</v>
      </c>
      <c r="T43" s="24">
        <f>IF(AND(INT(Vorzeichenprüfung!T49)=0, INT(Spannweiten!T43)&lt;=5), Mittelwerte!T43, "")</f>
        <v>0</v>
      </c>
      <c r="U43" s="26" t="str">
        <f>IF(AND(Vorzeichenprüfung!U49="WAHR", INT(Spannweiten!U43)&lt;=5), Mittelwerte!U43, "")</f>
        <v/>
      </c>
      <c r="V43" s="24">
        <f>IF(AND(INT(Vorzeichenprüfung!V49)=0, INT(Spannweiten!V43)&lt;=5), Mittelwerte!V43, "")</f>
        <v>0</v>
      </c>
      <c r="W43" s="24">
        <f>IF(AND(INT(Vorzeichenprüfung!W49)=0, INT(Spannweiten!W43)&lt;=5), Mittelwerte!W43, "")</f>
        <v>0</v>
      </c>
      <c r="X43" s="26" t="str">
        <f>IF(AND(Vorzeichenprüfung!X49="WAHR", INT(Spannweiten!X43)&lt;=5), Mittelwerte!X43, "")</f>
        <v/>
      </c>
      <c r="Y43" s="24">
        <f>IF(AND(INT(Vorzeichenprüfung!Y49)=0, INT(Spannweiten!Y43)&lt;=5), Mittelwerte!Y43, "")</f>
        <v>-1.6666666666666667</v>
      </c>
      <c r="Z43" s="24">
        <f>IF(AND(INT(Vorzeichenprüfung!Z49)=0, INT(Spannweiten!Z43)&lt;=5), Mittelwerte!Z43, "")</f>
        <v>-1</v>
      </c>
      <c r="AA43" s="24">
        <f>IF(AND(INT(Vorzeichenprüfung!AA49)=0, INT(Spannweiten!AA43)&lt;=5), Mittelwerte!AA43, "")</f>
        <v>-1.6666666666666667</v>
      </c>
      <c r="AB43" s="26" t="str">
        <f>IF(AND(Vorzeichenprüfung!AB49="WAHR", INT(Spannweiten!AB43)&lt;=5), Mittelwerte!AB43, "")</f>
        <v/>
      </c>
      <c r="AC43" s="26" t="str">
        <f>IF(AND(Vorzeichenprüfung!AC49="WAHR", INT(Spannweiten!AC43)&lt;=5), Mittelwerte!AC43, "")</f>
        <v/>
      </c>
      <c r="AD43" s="24">
        <f>IF(AND(INT(Vorzeichenprüfung!AD49)=0, INT(Spannweiten!AD43)&lt;=5), Mittelwerte!AD43, "")</f>
        <v>0</v>
      </c>
      <c r="AE43" s="131"/>
      <c r="AF43" s="130"/>
      <c r="AG43" s="130"/>
      <c r="AI43" s="143"/>
      <c r="AJ43" s="143"/>
      <c r="AK43" s="143"/>
      <c r="AL43" s="143"/>
      <c r="AM43" s="143"/>
      <c r="AO43" s="127"/>
      <c r="AP43" s="49" t="s">
        <v>189</v>
      </c>
      <c r="AQ43" s="50">
        <v>6</v>
      </c>
    </row>
    <row r="44" spans="1:46" ht="15.75" customHeight="1" x14ac:dyDescent="0.2">
      <c r="A44" s="128"/>
      <c r="B44" s="128" t="s">
        <v>164</v>
      </c>
      <c r="C44" s="7" t="s">
        <v>138</v>
      </c>
      <c r="D44" s="8" t="s">
        <v>107</v>
      </c>
      <c r="E44" s="24">
        <f>IF(AND(INT(Vorzeichenprüfung!E50)=0, INT(Spannweiten!E44)&lt;=5), Mittelwerte!E44, "")</f>
        <v>0</v>
      </c>
      <c r="F44" s="24">
        <f>IF(AND(INT(Vorzeichenprüfung!F50)=0, INT(Spannweiten!F44)&lt;=5), Mittelwerte!F44, "")</f>
        <v>0</v>
      </c>
      <c r="G44" s="26" t="str">
        <f>IF(AND(Vorzeichenprüfung!G50="WAHR", INT(Spannweiten!G44)&lt;=5), Mittelwerte!G44, "")</f>
        <v/>
      </c>
      <c r="H44" s="26" t="str">
        <f>IF(AND(Vorzeichenprüfung!H50="WAHR", INT(Spannweiten!H44)&lt;=5), Mittelwerte!H44, "")</f>
        <v/>
      </c>
      <c r="I44" s="26" t="str">
        <f>IF(AND(Vorzeichenprüfung!I50="WAHR", INT(Spannweiten!I44)&lt;=5), Mittelwerte!I44, "")</f>
        <v/>
      </c>
      <c r="J44" s="24">
        <f>IF(AND(INT(Vorzeichenprüfung!J50)=0, INT(Spannweiten!J44)&lt;=5), Mittelwerte!J44, "")</f>
        <v>1.6666666666666667</v>
      </c>
      <c r="K44" s="26" t="str">
        <f>IF(AND(Vorzeichenprüfung!K50="WAHR", INT(Spannweiten!K44)&lt;=5), Mittelwerte!K44, "")</f>
        <v/>
      </c>
      <c r="L44" s="24">
        <f>IF(AND(INT(Vorzeichenprüfung!L50)=0, INT(Spannweiten!L44)&lt;=5), Mittelwerte!L44, "")</f>
        <v>0</v>
      </c>
      <c r="M44" s="24">
        <f>IF(AND(INT(Vorzeichenprüfung!M50)=0, INT(Spannweiten!M44)&lt;=5), Mittelwerte!M44, "")</f>
        <v>1.6666666666666667</v>
      </c>
      <c r="N44" s="24">
        <f>IF(AND(INT(Vorzeichenprüfung!N50)=0, INT(Spannweiten!N44)&lt;=5), Mittelwerte!N44, "")</f>
        <v>0</v>
      </c>
      <c r="O44" s="24">
        <f>IF(AND(INT(Vorzeichenprüfung!O50)=0, INT(Spannweiten!O44)&lt;=5), Mittelwerte!O44, "")</f>
        <v>0.66666666666666663</v>
      </c>
      <c r="P44" s="24">
        <f>IF(AND(INT(Vorzeichenprüfung!P50)=0, INT(Spannweiten!P44)&lt;=5), Mittelwerte!P44, "")</f>
        <v>0</v>
      </c>
      <c r="Q44" s="24">
        <f>IF(AND(INT(Vorzeichenprüfung!Q50)=0, INT(Spannweiten!Q44)&lt;=5), Mittelwerte!Q44, "")</f>
        <v>0</v>
      </c>
      <c r="R44" s="24">
        <f>IF(AND(INT(Vorzeichenprüfung!R50)=0, INT(Spannweiten!R44)&lt;=5), Mittelwerte!R44, "")</f>
        <v>0</v>
      </c>
      <c r="S44" s="24">
        <f>IF(AND(INT(Vorzeichenprüfung!S50)=0, INT(Spannweiten!S44)&lt;=5), Mittelwerte!S44, "")</f>
        <v>3</v>
      </c>
      <c r="T44" s="24">
        <f>IF(AND(INT(Vorzeichenprüfung!T50)=0, INT(Spannweiten!T44)&lt;=5), Mittelwerte!T44, "")</f>
        <v>1.3333333333333333</v>
      </c>
      <c r="U44" s="24">
        <f>IF(AND(INT(Vorzeichenprüfung!U50)=0, INT(Spannweiten!U44)&lt;=5), Mittelwerte!U44, "")</f>
        <v>0</v>
      </c>
      <c r="V44" s="25">
        <f>IF(AND(Vorzeichenprüfung!V50="WAHR", INT(Spannweiten!V44)&lt;=5), Mittelwerte!V44, "")</f>
        <v>1</v>
      </c>
      <c r="W44" s="24">
        <f>IF(AND(INT(Vorzeichenprüfung!W50)=0, INT(Spannweiten!W44)&lt;=5), Mittelwerte!W44, "")</f>
        <v>0</v>
      </c>
      <c r="X44" s="24">
        <f>IF(AND(INT(Vorzeichenprüfung!X50)=0, INT(Spannweiten!X44)&lt;=5), Mittelwerte!X44, "")</f>
        <v>1.6666666666666667</v>
      </c>
      <c r="Y44" s="24">
        <f>IF(AND(INT(Vorzeichenprüfung!Y50)=0, INT(Spannweiten!Y44)&lt;=5), Mittelwerte!Y44, "")</f>
        <v>1</v>
      </c>
      <c r="Z44" s="24">
        <f>IF(AND(INT(Vorzeichenprüfung!Z50)=0, INT(Spannweiten!Z44)&lt;=5), Mittelwerte!Z44, "")</f>
        <v>0.66666666666666663</v>
      </c>
      <c r="AA44" s="24">
        <f>IF(AND(INT(Vorzeichenprüfung!AA50)=0, INT(Spannweiten!AA44)&lt;=5), Mittelwerte!AA44, "")</f>
        <v>2.3333333333333335</v>
      </c>
      <c r="AB44" s="24">
        <f>IF(AND(INT(Vorzeichenprüfung!AB50)=0, INT(Spannweiten!AB44)&lt;=5), Mittelwerte!AB44, "")</f>
        <v>0.66666666666666663</v>
      </c>
      <c r="AC44" s="24">
        <f>IF(AND(INT(Vorzeichenprüfung!AC50)=0, INT(Spannweiten!AC44)&lt;=5), Mittelwerte!AC44, "")</f>
        <v>-0.66666666666666663</v>
      </c>
      <c r="AD44" s="24">
        <f>IF(AND(INT(Vorzeichenprüfung!AD50)=0, INT(Spannweiten!AD44)&lt;=5), Mittelwerte!AD44, "")</f>
        <v>0</v>
      </c>
      <c r="AE44" s="131"/>
      <c r="AF44" s="130"/>
      <c r="AG44" s="130"/>
      <c r="AI44" s="143"/>
      <c r="AJ44" s="143"/>
      <c r="AK44" s="143"/>
      <c r="AL44" s="143"/>
      <c r="AM44" s="143"/>
      <c r="AO44" s="127"/>
      <c r="AP44" s="49" t="s">
        <v>190</v>
      </c>
      <c r="AQ44" s="50">
        <v>5</v>
      </c>
    </row>
    <row r="45" spans="1:46" ht="15.75" customHeight="1" x14ac:dyDescent="0.2">
      <c r="A45" s="128"/>
      <c r="B45" s="128"/>
      <c r="C45" s="7" t="s">
        <v>139</v>
      </c>
      <c r="D45" s="8" t="s">
        <v>108</v>
      </c>
      <c r="E45" s="24">
        <f>IF(AND(INT(Vorzeichenprüfung!E51)=0, INT(Spannweiten!E45)&lt;=5), Mittelwerte!E45, "")</f>
        <v>0</v>
      </c>
      <c r="F45" s="24">
        <f>IF(AND(INT(Vorzeichenprüfung!F51)=0, INT(Spannweiten!F45)&lt;=5), Mittelwerte!F45, "")</f>
        <v>0</v>
      </c>
      <c r="G45" s="26" t="str">
        <f>IF(AND(Vorzeichenprüfung!G51="WAHR", INT(Spannweiten!G45)&lt;=5), Mittelwerte!G45, "")</f>
        <v/>
      </c>
      <c r="H45" s="24">
        <f>IF(AND(INT(Vorzeichenprüfung!H51)=0, INT(Spannweiten!H45)&lt;=5), Mittelwerte!H45, "")</f>
        <v>0.66666666666666663</v>
      </c>
      <c r="I45" s="26" t="str">
        <f>IF(AND(Vorzeichenprüfung!I51="WAHR", INT(Spannweiten!I45)&lt;=5), Mittelwerte!I45, "")</f>
        <v/>
      </c>
      <c r="J45" s="24">
        <f>IF(AND(INT(Vorzeichenprüfung!J51)=0, INT(Spannweiten!J45)&lt;=5), Mittelwerte!J45, "")</f>
        <v>-1.6666666666666667</v>
      </c>
      <c r="K45" s="24">
        <f>IF(AND(INT(Vorzeichenprüfung!K51)=0, INT(Spannweiten!K45)&lt;=5), Mittelwerte!K45, "")</f>
        <v>-1.6666666666666667</v>
      </c>
      <c r="L45" s="24">
        <f>IF(AND(INT(Vorzeichenprüfung!L51)=0, INT(Spannweiten!L45)&lt;=5), Mittelwerte!L45, "")</f>
        <v>0</v>
      </c>
      <c r="M45" s="26" t="str">
        <f>IF(AND(Vorzeichenprüfung!M51="WAHR", INT(Spannweiten!M45)&lt;=5), Mittelwerte!M45, "")</f>
        <v/>
      </c>
      <c r="N45" s="24">
        <f>IF(AND(INT(Vorzeichenprüfung!N51)=0, INT(Spannweiten!N45)&lt;=5), Mittelwerte!N45, "")</f>
        <v>0</v>
      </c>
      <c r="O45" s="24">
        <f>IF(AND(INT(Vorzeichenprüfung!O51)=0, INT(Spannweiten!O45)&lt;=5), Mittelwerte!O45, "")</f>
        <v>-0.66666666666666663</v>
      </c>
      <c r="P45" s="24">
        <f>IF(AND(INT(Vorzeichenprüfung!P51)=0, INT(Spannweiten!P45)&lt;=5), Mittelwerte!P45, "")</f>
        <v>0</v>
      </c>
      <c r="Q45" s="24">
        <f>IF(AND(INT(Vorzeichenprüfung!Q51)=0, INT(Spannweiten!Q45)&lt;=5), Mittelwerte!Q45, "")</f>
        <v>2.3333333333333335</v>
      </c>
      <c r="R45" s="24">
        <f>IF(AND(INT(Vorzeichenprüfung!R51)=0, INT(Spannweiten!R45)&lt;=5), Mittelwerte!R45, "")</f>
        <v>0</v>
      </c>
      <c r="S45" s="24">
        <f>IF(AND(INT(Vorzeichenprüfung!S51)=0, INT(Spannweiten!S45)&lt;=5), Mittelwerte!S45, "")</f>
        <v>1.3333333333333333</v>
      </c>
      <c r="T45" s="24">
        <f>IF(AND(INT(Vorzeichenprüfung!T51)=0, INT(Spannweiten!T45)&lt;=5), Mittelwerte!T45, "")</f>
        <v>-1</v>
      </c>
      <c r="U45" s="24">
        <f>IF(AND(INT(Vorzeichenprüfung!U51)=0, INT(Spannweiten!U45)&lt;=5), Mittelwerte!U45, "")</f>
        <v>0</v>
      </c>
      <c r="V45" s="26" t="str">
        <f>IF(AND(Vorzeichenprüfung!V51="WAHR", INT(Spannweiten!V45)&lt;=5), Mittelwerte!V45, "")</f>
        <v/>
      </c>
      <c r="W45" s="24">
        <f>IF(AND(INT(Vorzeichenprüfung!W51)=0, INT(Spannweiten!W45)&lt;=5), Mittelwerte!W45, "")</f>
        <v>0</v>
      </c>
      <c r="X45" s="24">
        <f>IF(AND(INT(Vorzeichenprüfung!X51)=0, INT(Spannweiten!X45)&lt;=5), Mittelwerte!X45, "")</f>
        <v>1.6666666666666667</v>
      </c>
      <c r="Y45" s="24">
        <f>IF(AND(INT(Vorzeichenprüfung!Y51)=0, INT(Spannweiten!Y45)&lt;=5), Mittelwerte!Y45, "")</f>
        <v>-0.33333333333333331</v>
      </c>
      <c r="Z45" s="24">
        <f>IF(AND(INT(Vorzeichenprüfung!Z51)=0, INT(Spannweiten!Z45)&lt;=5), Mittelwerte!Z45, "")</f>
        <v>0</v>
      </c>
      <c r="AA45" s="24">
        <f>IF(AND(INT(Vorzeichenprüfung!AA51)=0, INT(Spannweiten!AA45)&lt;=5), Mittelwerte!AA45, "")</f>
        <v>-1.3333333333333333</v>
      </c>
      <c r="AB45" s="26" t="str">
        <f>IF(AND(Vorzeichenprüfung!AB51="WAHR", INT(Spannweiten!AB45)&lt;=5), Mittelwerte!AB45, "")</f>
        <v/>
      </c>
      <c r="AC45" s="26" t="str">
        <f>IF(AND(Vorzeichenprüfung!AC51="WAHR", INT(Spannweiten!AC45)&lt;=5), Mittelwerte!AC45, "")</f>
        <v/>
      </c>
      <c r="AD45" s="24">
        <f>IF(AND(INT(Vorzeichenprüfung!AD51)=0, INT(Spannweiten!AD45)&lt;=5), Mittelwerte!AD45, "")</f>
        <v>0</v>
      </c>
      <c r="AE45" s="5"/>
      <c r="AF45" s="5"/>
      <c r="AG45" s="5"/>
      <c r="AI45" s="143"/>
      <c r="AJ45" s="143"/>
      <c r="AK45" s="143"/>
      <c r="AL45" s="143"/>
      <c r="AM45" s="143"/>
      <c r="AO45" s="127"/>
      <c r="AP45" s="49" t="s">
        <v>191</v>
      </c>
      <c r="AQ45" s="50">
        <v>4</v>
      </c>
    </row>
    <row r="46" spans="1:46" ht="15.75" customHeight="1" x14ac:dyDescent="0.2">
      <c r="A46" s="128"/>
      <c r="B46" s="128"/>
      <c r="C46" s="7" t="s">
        <v>140</v>
      </c>
      <c r="D46" s="8" t="s">
        <v>109</v>
      </c>
      <c r="E46" s="24">
        <f>IF(AND(INT(Vorzeichenprüfung!E52)=0, INT(Spannweiten!E46)&lt;=5), Mittelwerte!E46, "")</f>
        <v>0</v>
      </c>
      <c r="F46" s="24">
        <f>IF(AND(INT(Vorzeichenprüfung!F52)=0, INT(Spannweiten!F46)&lt;=5), Mittelwerte!F46, "")</f>
        <v>1.6666666666666667</v>
      </c>
      <c r="G46" s="24">
        <f>IF(AND(INT(Vorzeichenprüfung!G52)=0, INT(Spannweiten!G46)&lt;=5), Mittelwerte!G46, "")</f>
        <v>-2.6666666666666665</v>
      </c>
      <c r="H46" s="26" t="str">
        <f>IF(AND(Vorzeichenprüfung!H52="WAHR", INT(Spannweiten!H46)&lt;=5), Mittelwerte!H46, "")</f>
        <v/>
      </c>
      <c r="I46" s="26" t="str">
        <f>IF(AND(Vorzeichenprüfung!I52="WAHR", INT(Spannweiten!I46)&lt;=5), Mittelwerte!I46, "")</f>
        <v/>
      </c>
      <c r="J46" s="26" t="str">
        <f>IF(AND(Vorzeichenprüfung!J52="WAHR", INT(Spannweiten!J46)&lt;=5), Mittelwerte!J46, "")</f>
        <v/>
      </c>
      <c r="K46" s="26" t="str">
        <f>IF(AND(Vorzeichenprüfung!K52="WAHR", INT(Spannweiten!K46)&lt;=5), Mittelwerte!K46, "")</f>
        <v/>
      </c>
      <c r="L46" s="24">
        <f>IF(AND(INT(Vorzeichenprüfung!L52)=0, INT(Spannweiten!L46)&lt;=5), Mittelwerte!L46, "")</f>
        <v>0</v>
      </c>
      <c r="M46" s="26" t="str">
        <f>IF(AND(Vorzeichenprüfung!M52="WAHR", INT(Spannweiten!M46)&lt;=5), Mittelwerte!M46, "")</f>
        <v/>
      </c>
      <c r="N46" s="24">
        <f>IF(AND(INT(Vorzeichenprüfung!N52)=0, INT(Spannweiten!N46)&lt;=5), Mittelwerte!N46, "")</f>
        <v>0</v>
      </c>
      <c r="O46" s="24">
        <f>IF(AND(INT(Vorzeichenprüfung!O52)=0, INT(Spannweiten!O46)&lt;=5), Mittelwerte!O46, "")</f>
        <v>1.6666666666666667</v>
      </c>
      <c r="P46" s="24">
        <f>IF(AND(INT(Vorzeichenprüfung!P52)=0, INT(Spannweiten!P46)&lt;=5), Mittelwerte!P46, "")</f>
        <v>0</v>
      </c>
      <c r="Q46" s="24">
        <f>IF(AND(INT(Vorzeichenprüfung!Q52)=0, INT(Spannweiten!Q46)&lt;=5), Mittelwerte!Q46, "")</f>
        <v>-1.3333333333333333</v>
      </c>
      <c r="R46" s="24">
        <f>IF(AND(INT(Vorzeichenprüfung!R52)=0, INT(Spannweiten!R46)&lt;=5), Mittelwerte!R46, "")</f>
        <v>0</v>
      </c>
      <c r="S46" s="26" t="str">
        <f>IF(AND(Vorzeichenprüfung!S52="WAHR", INT(Spannweiten!S46)&lt;=5), Mittelwerte!S46, "")</f>
        <v/>
      </c>
      <c r="T46" s="26" t="str">
        <f>IF(AND(Vorzeichenprüfung!T52="WAHR", INT(Spannweiten!T46)&lt;=5), Mittelwerte!T46, "")</f>
        <v/>
      </c>
      <c r="U46" s="24">
        <f>IF(AND(INT(Vorzeichenprüfung!U52)=0, INT(Spannweiten!U46)&lt;=5), Mittelwerte!U46, "")</f>
        <v>0</v>
      </c>
      <c r="V46" s="25">
        <f>IF(AND(Vorzeichenprüfung!V52="WAHR", INT(Spannweiten!V46)&lt;=5), Mittelwerte!V46, "")</f>
        <v>1.6666666666666667</v>
      </c>
      <c r="W46" s="24">
        <f>IF(AND(INT(Vorzeichenprüfung!W52)=0, INT(Spannweiten!W46)&lt;=5), Mittelwerte!W46, "")</f>
        <v>0</v>
      </c>
      <c r="X46" s="24">
        <f>IF(AND(INT(Vorzeichenprüfung!X52)=0, INT(Spannweiten!X46)&lt;=5), Mittelwerte!X46, "")</f>
        <v>1</v>
      </c>
      <c r="Y46" s="24">
        <f>IF(AND(INT(Vorzeichenprüfung!Y52)=0, INT(Spannweiten!Y46)&lt;=5), Mittelwerte!Y46, "")</f>
        <v>0.66666666666666663</v>
      </c>
      <c r="Z46" s="24">
        <f>IF(AND(INT(Vorzeichenprüfung!Z52)=0, INT(Spannweiten!Z46)&lt;=5), Mittelwerte!Z46, "")</f>
        <v>1</v>
      </c>
      <c r="AA46" s="24">
        <f>IF(AND(INT(Vorzeichenprüfung!AA52)=0, INT(Spannweiten!AA46)&lt;=5), Mittelwerte!AA46, "")</f>
        <v>2.6666666666666665</v>
      </c>
      <c r="AB46" s="25">
        <f>IF(AND(Vorzeichenprüfung!AB52="WAHR", INT(Spannweiten!AB46)&lt;=5), Mittelwerte!AB46, "")</f>
        <v>0.66666666666666663</v>
      </c>
      <c r="AC46" s="26" t="str">
        <f>IF(AND(Vorzeichenprüfung!AC52="WAHR", INT(Spannweiten!AC46)&lt;=5), Mittelwerte!AC46, "")</f>
        <v/>
      </c>
      <c r="AD46" s="24">
        <f>IF(AND(INT(Vorzeichenprüfung!AD52)=0, INT(Spannweiten!AD46)&lt;=5), Mittelwerte!AD46, "")</f>
        <v>0.66666666666666663</v>
      </c>
      <c r="AE46" s="5"/>
      <c r="AF46" s="79" t="s">
        <v>353</v>
      </c>
      <c r="AG46" s="5">
        <f>COUNTA(E37:AD67)</f>
        <v>806</v>
      </c>
      <c r="AI46" s="143"/>
      <c r="AJ46" s="143"/>
      <c r="AK46" s="143"/>
      <c r="AL46" s="143"/>
      <c r="AM46" s="143"/>
      <c r="AO46" s="127"/>
      <c r="AP46" s="49" t="s">
        <v>211</v>
      </c>
      <c r="AQ46" s="51">
        <v>3</v>
      </c>
    </row>
    <row r="47" spans="1:46" ht="15.75" customHeight="1" x14ac:dyDescent="0.2">
      <c r="A47" s="128"/>
      <c r="B47" s="128"/>
      <c r="C47" s="7" t="s">
        <v>141</v>
      </c>
      <c r="D47" s="8" t="s">
        <v>110</v>
      </c>
      <c r="E47" s="24">
        <f>IF(AND(INT(Vorzeichenprüfung!E53)=0, INT(Spannweiten!E47)&lt;=5), Mittelwerte!E47, "")</f>
        <v>0</v>
      </c>
      <c r="F47" s="24">
        <f>IF(AND(INT(Vorzeichenprüfung!F53)=0, INT(Spannweiten!F47)&lt;=5), Mittelwerte!F47, "")</f>
        <v>1</v>
      </c>
      <c r="G47" s="26" t="str">
        <f>IF(AND(Vorzeichenprüfung!G53="WAHR", INT(Spannweiten!G47)&lt;=5), Mittelwerte!G47, "")</f>
        <v/>
      </c>
      <c r="H47" s="24">
        <f>IF(AND(INT(Vorzeichenprüfung!H53)=0, INT(Spannweiten!H47)&lt;=5), Mittelwerte!H47, "")</f>
        <v>0</v>
      </c>
      <c r="I47" s="26" t="str">
        <f>IF(AND(Vorzeichenprüfung!I53="WAHR", INT(Spannweiten!I47)&lt;=5), Mittelwerte!I47, "")</f>
        <v/>
      </c>
      <c r="J47" s="26" t="str">
        <f>IF(AND(Vorzeichenprüfung!J53="WAHR", INT(Spannweiten!J47)&lt;=5), Mittelwerte!J47, "")</f>
        <v/>
      </c>
      <c r="K47" s="26" t="str">
        <f>IF(AND(Vorzeichenprüfung!K53="WAHR", INT(Spannweiten!K47)&lt;=5), Mittelwerte!K47, "")</f>
        <v/>
      </c>
      <c r="L47" s="24">
        <f>IF(AND(INT(Vorzeichenprüfung!L53)=0, INT(Spannweiten!L47)&lt;=5), Mittelwerte!L47, "")</f>
        <v>0</v>
      </c>
      <c r="M47" s="26" t="str">
        <f>IF(AND(Vorzeichenprüfung!M53="WAHR", INT(Spannweiten!M47)&lt;=5), Mittelwerte!M47, "")</f>
        <v/>
      </c>
      <c r="N47" s="24">
        <f>IF(AND(INT(Vorzeichenprüfung!N53)=0, INT(Spannweiten!N47)&lt;=5), Mittelwerte!N47, "")</f>
        <v>0</v>
      </c>
      <c r="O47" s="26" t="str">
        <f>IF(AND(Vorzeichenprüfung!O53="WAHR", INT(Spannweiten!O47)&lt;=5), Mittelwerte!O47, "")</f>
        <v/>
      </c>
      <c r="P47" s="24">
        <f>IF(AND(INT(Vorzeichenprüfung!P53)=0, INT(Spannweiten!P47)&lt;=5), Mittelwerte!P47, "")</f>
        <v>0</v>
      </c>
      <c r="Q47" s="24">
        <f>IF(AND(INT(Vorzeichenprüfung!Q53)=0, INT(Spannweiten!Q47)&lt;=5), Mittelwerte!Q47, "")</f>
        <v>0</v>
      </c>
      <c r="R47" s="24">
        <f>IF(AND(INT(Vorzeichenprüfung!R53)=0, INT(Spannweiten!R47)&lt;=5), Mittelwerte!R47, "")</f>
        <v>0</v>
      </c>
      <c r="S47" s="24">
        <f>IF(AND(INT(Vorzeichenprüfung!S53)=0, INT(Spannweiten!S47)&lt;=5), Mittelwerte!S47, "")</f>
        <v>0</v>
      </c>
      <c r="T47" s="26" t="str">
        <f>IF(AND(Vorzeichenprüfung!T53="WAHR", INT(Spannweiten!T47)&lt;=5), Mittelwerte!T47, "")</f>
        <v/>
      </c>
      <c r="U47" s="24">
        <f>IF(AND(INT(Vorzeichenprüfung!U53)=0, INT(Spannweiten!U47)&lt;=5), Mittelwerte!U47, "")</f>
        <v>1.6666666666666667</v>
      </c>
      <c r="V47" s="26" t="str">
        <f>IF(AND(Vorzeichenprüfung!V53="WAHR", INT(Spannweiten!V47)&lt;=5), Mittelwerte!V47, "")</f>
        <v/>
      </c>
      <c r="W47" s="24">
        <f>IF(AND(INT(Vorzeichenprüfung!W53)=0, INT(Spannweiten!W47)&lt;=5), Mittelwerte!W47, "")</f>
        <v>0</v>
      </c>
      <c r="X47" s="24">
        <f>IF(AND(INT(Vorzeichenprüfung!X53)=0, INT(Spannweiten!X47)&lt;=5), Mittelwerte!X47, "")</f>
        <v>0</v>
      </c>
      <c r="Y47" s="24">
        <f>IF(AND(INT(Vorzeichenprüfung!Y53)=0, INT(Spannweiten!Y47)&lt;=5), Mittelwerte!Y47, "")</f>
        <v>0</v>
      </c>
      <c r="Z47" s="24">
        <f>IF(AND(INT(Vorzeichenprüfung!Z53)=0, INT(Spannweiten!Z47)&lt;=5), Mittelwerte!Z47, "")</f>
        <v>1.6666666666666667</v>
      </c>
      <c r="AA47" s="26" t="str">
        <f>IF(AND(Vorzeichenprüfung!AA53="WAHR", INT(Spannweiten!AA47)&lt;=5), Mittelwerte!AA47, "")</f>
        <v/>
      </c>
      <c r="AB47" s="26" t="str">
        <f>IF(AND(Vorzeichenprüfung!AB53="WAHR", INT(Spannweiten!AB47)&lt;=5), Mittelwerte!AB47, "")</f>
        <v/>
      </c>
      <c r="AC47" s="24">
        <f>IF(AND(INT(Vorzeichenprüfung!AC53)=0, INT(Spannweiten!AC47)&lt;=5), Mittelwerte!AC47, "")</f>
        <v>-0.66666666666666663</v>
      </c>
      <c r="AD47" s="24">
        <f>IF(AND(INT(Vorzeichenprüfung!AD53)=0, INT(Spannweiten!AD47)&lt;=5), Mittelwerte!AD47, "")</f>
        <v>0.66666666666666663</v>
      </c>
      <c r="AE47" s="5"/>
      <c r="AF47" s="79" t="s">
        <v>361</v>
      </c>
      <c r="AG47" s="5">
        <f>COUNT(E37:AD67)</f>
        <v>632</v>
      </c>
      <c r="AI47" s="143"/>
      <c r="AJ47" s="143"/>
      <c r="AK47" s="143"/>
      <c r="AL47" s="143"/>
      <c r="AM47" s="143"/>
      <c r="AO47" s="127"/>
      <c r="AP47" s="49" t="s">
        <v>192</v>
      </c>
      <c r="AQ47" s="50">
        <v>2</v>
      </c>
    </row>
    <row r="48" spans="1:46" ht="15.75" customHeight="1" x14ac:dyDescent="0.2">
      <c r="A48" s="128"/>
      <c r="B48" s="128" t="s">
        <v>163</v>
      </c>
      <c r="C48" s="7" t="s">
        <v>142</v>
      </c>
      <c r="D48" s="8" t="s">
        <v>111</v>
      </c>
      <c r="E48" s="26" t="str">
        <f>IF(AND(Vorzeichenprüfung!E54="WAHR", INT(Spannweiten!E48)&lt;=5), Mittelwerte!E48, "")</f>
        <v/>
      </c>
      <c r="F48" s="26" t="str">
        <f>IF(AND(Vorzeichenprüfung!F54="WAHR", INT(Spannweiten!F48)&lt;=5), Mittelwerte!F48, "")</f>
        <v/>
      </c>
      <c r="G48" s="24">
        <f>IF(AND(INT(Vorzeichenprüfung!G54)=0, INT(Spannweiten!G48)&lt;=5), Mittelwerte!G48, "")</f>
        <v>0</v>
      </c>
      <c r="H48" s="24">
        <f>IF(AND(INT(Vorzeichenprüfung!H54)=0, INT(Spannweiten!H48)&lt;=5), Mittelwerte!H48, "")</f>
        <v>0</v>
      </c>
      <c r="I48" s="24">
        <f>IF(AND(INT(Vorzeichenprüfung!I54)=0, INT(Spannweiten!I48)&lt;=5), Mittelwerte!I48, "")</f>
        <v>1.3333333333333333</v>
      </c>
      <c r="J48" s="24">
        <f>IF(AND(INT(Vorzeichenprüfung!J54)=0, INT(Spannweiten!J48)&lt;=5), Mittelwerte!J48, "")</f>
        <v>0</v>
      </c>
      <c r="K48" s="24">
        <f>IF(AND(INT(Vorzeichenprüfung!K54)=0, INT(Spannweiten!K48)&lt;=5), Mittelwerte!K48, "")</f>
        <v>0</v>
      </c>
      <c r="L48" s="26" t="str">
        <f>IF(AND(Vorzeichenprüfung!L54="WAHR", INT(Spannweiten!L48)&lt;=5), Mittelwerte!L48, "")</f>
        <v/>
      </c>
      <c r="M48" s="24">
        <f>IF(AND(INT(Vorzeichenprüfung!M54)=0, INT(Spannweiten!M48)&lt;=5), Mittelwerte!M48, "")</f>
        <v>5</v>
      </c>
      <c r="N48" s="24">
        <f>IF(AND(INT(Vorzeichenprüfung!N54)=0, INT(Spannweiten!N48)&lt;=5), Mittelwerte!N48, "")</f>
        <v>0</v>
      </c>
      <c r="O48" s="24">
        <f>IF(AND(INT(Vorzeichenprüfung!O54)=0, INT(Spannweiten!O48)&lt;=5), Mittelwerte!O48, "")</f>
        <v>2.6666666666666665</v>
      </c>
      <c r="P48" s="24">
        <f>IF(AND(INT(Vorzeichenprüfung!P54)=0, INT(Spannweiten!P48)&lt;=5), Mittelwerte!P48, "")</f>
        <v>0</v>
      </c>
      <c r="Q48" s="24">
        <f>IF(AND(INT(Vorzeichenprüfung!Q54)=0, INT(Spannweiten!Q48)&lt;=5), Mittelwerte!Q48, "")</f>
        <v>0</v>
      </c>
      <c r="R48" s="24">
        <f>IF(AND(INT(Vorzeichenprüfung!R54)=0, INT(Spannweiten!R48)&lt;=5), Mittelwerte!R48, "")</f>
        <v>0</v>
      </c>
      <c r="S48" s="26" t="str">
        <f>IF(AND(Vorzeichenprüfung!S54="WAHR", INT(Spannweiten!S48)&lt;=5), Mittelwerte!S48, "")</f>
        <v/>
      </c>
      <c r="T48" s="24">
        <f>IF(AND(INT(Vorzeichenprüfung!T54)=0, INT(Spannweiten!T48)&lt;=5), Mittelwerte!T48, "")</f>
        <v>0</v>
      </c>
      <c r="U48" s="25">
        <f>IF(AND(Vorzeichenprüfung!U54="WAHR", INT(Spannweiten!U48)&lt;=5), Mittelwerte!U48, "")</f>
        <v>1</v>
      </c>
      <c r="V48" s="24">
        <f>IF(AND(INT(Vorzeichenprüfung!V54)=0, INT(Spannweiten!V48)&lt;=5), Mittelwerte!V48, "")</f>
        <v>0</v>
      </c>
      <c r="W48" s="24">
        <f>IF(AND(INT(Vorzeichenprüfung!W54)=0, INT(Spannweiten!W48)&lt;=5), Mittelwerte!W48, "")</f>
        <v>0</v>
      </c>
      <c r="X48" s="24">
        <f>IF(AND(INT(Vorzeichenprüfung!X54)=0, INT(Spannweiten!X48)&lt;=5), Mittelwerte!X48, "")</f>
        <v>0</v>
      </c>
      <c r="Y48" s="24">
        <f>IF(AND(INT(Vorzeichenprüfung!Y54)=0, INT(Spannweiten!Y48)&lt;=5), Mittelwerte!Y48, "")</f>
        <v>0</v>
      </c>
      <c r="Z48" s="24">
        <f>IF(AND(INT(Vorzeichenprüfung!Z54)=0, INT(Spannweiten!Z48)&lt;=5), Mittelwerte!Z48, "")</f>
        <v>0</v>
      </c>
      <c r="AA48" s="24">
        <f>IF(AND(INT(Vorzeichenprüfung!AA54)=0, INT(Spannweiten!AA48)&lt;=5), Mittelwerte!AA48, "")</f>
        <v>0</v>
      </c>
      <c r="AB48" s="24">
        <f>IF(AND(INT(Vorzeichenprüfung!AB54)=0, INT(Spannweiten!AB48)&lt;=5), Mittelwerte!AB48, "")</f>
        <v>0</v>
      </c>
      <c r="AC48" s="24">
        <f>IF(AND(INT(Vorzeichenprüfung!AC54)=0, INT(Spannweiten!AC48)&lt;=5), Mittelwerte!AC48, "")</f>
        <v>0</v>
      </c>
      <c r="AD48" s="24">
        <f>IF(AND(INT(Vorzeichenprüfung!AD54)=0, INT(Spannweiten!AD48)&lt;=5), Mittelwerte!AD48, "")</f>
        <v>0</v>
      </c>
      <c r="AE48" s="5"/>
      <c r="AF48" s="79" t="s">
        <v>362</v>
      </c>
      <c r="AG48" s="5">
        <f>AG46-AG47</f>
        <v>174</v>
      </c>
      <c r="AI48" s="143"/>
      <c r="AJ48" s="143"/>
      <c r="AK48" s="143"/>
      <c r="AL48" s="143"/>
      <c r="AM48" s="143"/>
      <c r="AO48" s="127"/>
      <c r="AP48" s="49" t="s">
        <v>193</v>
      </c>
      <c r="AQ48" s="50">
        <v>1</v>
      </c>
    </row>
    <row r="49" spans="1:43" ht="15.75" customHeight="1" x14ac:dyDescent="0.2">
      <c r="A49" s="128"/>
      <c r="B49" s="128"/>
      <c r="C49" s="7" t="s">
        <v>143</v>
      </c>
      <c r="D49" s="8" t="s">
        <v>112</v>
      </c>
      <c r="E49" s="24">
        <f>IF(AND(INT(Vorzeichenprüfung!E55)=0, INT(Spannweiten!E49)&lt;=5), Mittelwerte!E49, "")</f>
        <v>1.3333333333333333</v>
      </c>
      <c r="F49" s="26" t="str">
        <f>IF(AND(Vorzeichenprüfung!F55="WAHR", INT(Spannweiten!F49)&lt;=5), Mittelwerte!F49, "")</f>
        <v/>
      </c>
      <c r="G49" s="24">
        <f>IF(AND(INT(Vorzeichenprüfung!G55)=0, INT(Spannweiten!G49)&lt;=5), Mittelwerte!G49, "")</f>
        <v>0</v>
      </c>
      <c r="H49" s="24">
        <f>IF(AND(INT(Vorzeichenprüfung!H55)=0, INT(Spannweiten!H49)&lt;=5), Mittelwerte!H49, "")</f>
        <v>0</v>
      </c>
      <c r="I49" s="24">
        <f>IF(AND(INT(Vorzeichenprüfung!I55)=0, INT(Spannweiten!I49)&lt;=5), Mittelwerte!I49, "")</f>
        <v>1.3333333333333333</v>
      </c>
      <c r="J49" s="24">
        <f>IF(AND(INT(Vorzeichenprüfung!J55)=0, INT(Spannweiten!J49)&lt;=5), Mittelwerte!J49, "")</f>
        <v>0</v>
      </c>
      <c r="K49" s="24">
        <f>IF(AND(INT(Vorzeichenprüfung!K55)=0, INT(Spannweiten!K49)&lt;=5), Mittelwerte!K49, "")</f>
        <v>0</v>
      </c>
      <c r="L49" s="26" t="str">
        <f>IF(AND(Vorzeichenprüfung!L55="WAHR", INT(Spannweiten!L49)&lt;=5), Mittelwerte!L49, "")</f>
        <v/>
      </c>
      <c r="M49" s="26" t="str">
        <f>IF(AND(Vorzeichenprüfung!M55="WAHR", INT(Spannweiten!M49)&lt;=5), Mittelwerte!M49, "")</f>
        <v/>
      </c>
      <c r="N49" s="26" t="str">
        <f>IF(AND(Vorzeichenprüfung!N55="WAHR", INT(Spannweiten!N49)&lt;=5), Mittelwerte!N49, "")</f>
        <v/>
      </c>
      <c r="O49" s="24">
        <f>IF(AND(INT(Vorzeichenprüfung!O55)=0, INT(Spannweiten!O49)&lt;=5), Mittelwerte!O49, "")</f>
        <v>1.6666666666666667</v>
      </c>
      <c r="P49" s="24">
        <f>IF(AND(INT(Vorzeichenprüfung!P55)=0, INT(Spannweiten!P49)&lt;=5), Mittelwerte!P49, "")</f>
        <v>-1.3333333333333333</v>
      </c>
      <c r="Q49" s="24">
        <f>IF(AND(INT(Vorzeichenprüfung!Q55)=0, INT(Spannweiten!Q49)&lt;=5), Mittelwerte!Q49, "")</f>
        <v>0</v>
      </c>
      <c r="R49" s="24">
        <f>IF(AND(INT(Vorzeichenprüfung!R55)=0, INT(Spannweiten!R49)&lt;=5), Mittelwerte!R49, "")</f>
        <v>0</v>
      </c>
      <c r="S49" s="24">
        <f>IF(AND(INT(Vorzeichenprüfung!S55)=0, INT(Spannweiten!S49)&lt;=5), Mittelwerte!S49, "")</f>
        <v>0</v>
      </c>
      <c r="T49" s="24">
        <f>IF(AND(INT(Vorzeichenprüfung!T55)=0, INT(Spannweiten!T49)&lt;=5), Mittelwerte!T49, "")</f>
        <v>0</v>
      </c>
      <c r="U49" s="24">
        <f>IF(AND(INT(Vorzeichenprüfung!U55)=0, INT(Spannweiten!U49)&lt;=5), Mittelwerte!U49, "")</f>
        <v>0</v>
      </c>
      <c r="V49" s="24">
        <f>IF(AND(INT(Vorzeichenprüfung!V55)=0, INT(Spannweiten!V49)&lt;=5), Mittelwerte!V49, "")</f>
        <v>1.3333333333333333</v>
      </c>
      <c r="W49" s="24">
        <f>IF(AND(INT(Vorzeichenprüfung!W55)=0, INT(Spannweiten!W49)&lt;=5), Mittelwerte!W49, "")</f>
        <v>0</v>
      </c>
      <c r="X49" s="24">
        <f>IF(AND(INT(Vorzeichenprüfung!X55)=0, INT(Spannweiten!X49)&lt;=5), Mittelwerte!X49, "")</f>
        <v>0</v>
      </c>
      <c r="Y49" s="24">
        <f>IF(AND(INT(Vorzeichenprüfung!Y55)=0, INT(Spannweiten!Y49)&lt;=5), Mittelwerte!Y49, "")</f>
        <v>0</v>
      </c>
      <c r="Z49" s="24">
        <f>IF(AND(INT(Vorzeichenprüfung!Z55)=0, INT(Spannweiten!Z49)&lt;=5), Mittelwerte!Z49, "")</f>
        <v>0</v>
      </c>
      <c r="AA49" s="24">
        <f>IF(AND(INT(Vorzeichenprüfung!AA55)=0, INT(Spannweiten!AA49)&lt;=5), Mittelwerte!AA49, "")</f>
        <v>0</v>
      </c>
      <c r="AB49" s="24">
        <f>IF(AND(INT(Vorzeichenprüfung!AB55)=0, INT(Spannweiten!AB49)&lt;=5), Mittelwerte!AB49, "")</f>
        <v>0</v>
      </c>
      <c r="AC49" s="24">
        <f>IF(AND(INT(Vorzeichenprüfung!AC55)=0, INT(Spannweiten!AC49)&lt;=5), Mittelwerte!AC49, "")</f>
        <v>0</v>
      </c>
      <c r="AD49" s="24">
        <f>IF(AND(INT(Vorzeichenprüfung!AD55)=0, INT(Spannweiten!AD49)&lt;=5), Mittelwerte!AD49, "")</f>
        <v>0</v>
      </c>
      <c r="AE49" s="5"/>
      <c r="AF49" s="79"/>
      <c r="AG49" s="5"/>
      <c r="AI49" s="143"/>
      <c r="AJ49" s="143"/>
      <c r="AK49" s="143"/>
      <c r="AL49" s="143"/>
      <c r="AM49" s="143"/>
      <c r="AO49" s="127"/>
      <c r="AP49" s="49" t="s">
        <v>194</v>
      </c>
      <c r="AQ49" s="50">
        <v>0</v>
      </c>
    </row>
    <row r="50" spans="1:43" ht="15.75" customHeight="1" x14ac:dyDescent="0.2">
      <c r="A50" s="128"/>
      <c r="B50" s="128"/>
      <c r="C50" s="7" t="s">
        <v>144</v>
      </c>
      <c r="D50" s="8" t="s">
        <v>113</v>
      </c>
      <c r="E50" s="24">
        <f>IF(AND(INT(Vorzeichenprüfung!E56)=0, INT(Spannweiten!E50)&lt;=5), Mittelwerte!E50, "")</f>
        <v>1.3333333333333333</v>
      </c>
      <c r="F50" s="24">
        <f>IF(AND(INT(Vorzeichenprüfung!F56)=0, INT(Spannweiten!F50)&lt;=5), Mittelwerte!F50, "")</f>
        <v>0</v>
      </c>
      <c r="G50" s="26" t="str">
        <f>IF(AND(Vorzeichenprüfung!G56="WAHR", INT(Spannweiten!G50)&lt;=5), Mittelwerte!G50, "")</f>
        <v/>
      </c>
      <c r="H50" s="24">
        <f>IF(AND(INT(Vorzeichenprüfung!H56)=0, INT(Spannweiten!H50)&lt;=5), Mittelwerte!H50, "")</f>
        <v>0</v>
      </c>
      <c r="I50" s="24">
        <f>IF(AND(INT(Vorzeichenprüfung!I56)=0, INT(Spannweiten!I50)&lt;=5), Mittelwerte!I50, "")</f>
        <v>1.3333333333333333</v>
      </c>
      <c r="J50" s="24">
        <f>IF(AND(INT(Vorzeichenprüfung!J56)=0, INT(Spannweiten!J50)&lt;=5), Mittelwerte!J50, "")</f>
        <v>-1.3333333333333333</v>
      </c>
      <c r="K50" s="24">
        <f>IF(AND(INT(Vorzeichenprüfung!K56)=0, INT(Spannweiten!K50)&lt;=5), Mittelwerte!K50, "")</f>
        <v>-0.66666666666666663</v>
      </c>
      <c r="L50" s="26" t="str">
        <f>IF(AND(Vorzeichenprüfung!L56="WAHR", INT(Spannweiten!L50)&lt;=5), Mittelwerte!L50, "")</f>
        <v/>
      </c>
      <c r="M50" s="26" t="str">
        <f>IF(AND(Vorzeichenprüfung!M56="WAHR", INT(Spannweiten!M50)&lt;=5), Mittelwerte!M50, "")</f>
        <v/>
      </c>
      <c r="N50" s="26" t="str">
        <f>IF(AND(Vorzeichenprüfung!N56="WAHR", INT(Spannweiten!N50)&lt;=5), Mittelwerte!N50, "")</f>
        <v/>
      </c>
      <c r="O50" s="24">
        <f>IF(AND(INT(Vorzeichenprüfung!O56)=0, INT(Spannweiten!O50)&lt;=5), Mittelwerte!O50, "")</f>
        <v>1.6666666666666667</v>
      </c>
      <c r="P50" s="24">
        <f>IF(AND(INT(Vorzeichenprüfung!P56)=0, INT(Spannweiten!P50)&lt;=5), Mittelwerte!P50, "")</f>
        <v>-1.3333333333333333</v>
      </c>
      <c r="Q50" s="24">
        <f>IF(AND(INT(Vorzeichenprüfung!Q56)=0, INT(Spannweiten!Q50)&lt;=5), Mittelwerte!Q50, "")</f>
        <v>0</v>
      </c>
      <c r="R50" s="24">
        <f>IF(AND(INT(Vorzeichenprüfung!R56)=0, INT(Spannweiten!R50)&lt;=5), Mittelwerte!R50, "")</f>
        <v>0</v>
      </c>
      <c r="S50" s="24">
        <f>IF(AND(INT(Vorzeichenprüfung!S56)=0, INT(Spannweiten!S50)&lt;=5), Mittelwerte!S50, "")</f>
        <v>-1.3333333333333333</v>
      </c>
      <c r="T50" s="24">
        <f>IF(AND(INT(Vorzeichenprüfung!T56)=0, INT(Spannweiten!T50)&lt;=5), Mittelwerte!T50, "")</f>
        <v>0</v>
      </c>
      <c r="U50" s="24">
        <f>IF(AND(INT(Vorzeichenprüfung!U56)=0, INT(Spannweiten!U50)&lt;=5), Mittelwerte!U50, "")</f>
        <v>0</v>
      </c>
      <c r="V50" s="24">
        <f>IF(AND(INT(Vorzeichenprüfung!V56)=0, INT(Spannweiten!V50)&lt;=5), Mittelwerte!V50, "")</f>
        <v>1.3333333333333333</v>
      </c>
      <c r="W50" s="24">
        <f>IF(AND(INT(Vorzeichenprüfung!W56)=0, INT(Spannweiten!W50)&lt;=5), Mittelwerte!W50, "")</f>
        <v>0</v>
      </c>
      <c r="X50" s="24">
        <f>IF(AND(INT(Vorzeichenprüfung!X56)=0, INT(Spannweiten!X50)&lt;=5), Mittelwerte!X50, "")</f>
        <v>0</v>
      </c>
      <c r="Y50" s="24">
        <f>IF(AND(INT(Vorzeichenprüfung!Y56)=0, INT(Spannweiten!Y50)&lt;=5), Mittelwerte!Y50, "")</f>
        <v>0</v>
      </c>
      <c r="Z50" s="24">
        <f>IF(AND(INT(Vorzeichenprüfung!Z56)=0, INT(Spannweiten!Z50)&lt;=5), Mittelwerte!Z50, "")</f>
        <v>0</v>
      </c>
      <c r="AA50" s="24">
        <f>IF(AND(INT(Vorzeichenprüfung!AA56)=0, INT(Spannweiten!AA50)&lt;=5), Mittelwerte!AA50, "")</f>
        <v>0</v>
      </c>
      <c r="AB50" s="24">
        <f>IF(AND(INT(Vorzeichenprüfung!AB56)=0, INT(Spannweiten!AB50)&lt;=5), Mittelwerte!AB50, "")</f>
        <v>0</v>
      </c>
      <c r="AC50" s="26" t="str">
        <f>IF(AND(Vorzeichenprüfung!AC56="WAHR", INT(Spannweiten!AC50)&lt;=5), Mittelwerte!AC50, "")</f>
        <v/>
      </c>
      <c r="AD50" s="24">
        <f>IF(AND(INT(Vorzeichenprüfung!AD56)=0, INT(Spannweiten!AD50)&lt;=5), Mittelwerte!AD50, "")</f>
        <v>0</v>
      </c>
      <c r="AE50" s="5"/>
      <c r="AF50" s="79"/>
      <c r="AG50" s="5"/>
      <c r="AI50" s="143"/>
      <c r="AJ50" s="143"/>
      <c r="AK50" s="143"/>
      <c r="AL50" s="143"/>
      <c r="AM50" s="143"/>
      <c r="AO50" s="127"/>
      <c r="AP50" s="49" t="s">
        <v>195</v>
      </c>
      <c r="AQ50" s="50">
        <v>-1</v>
      </c>
    </row>
    <row r="51" spans="1:43" ht="15.75" customHeight="1" x14ac:dyDescent="0.2">
      <c r="A51" s="128"/>
      <c r="B51" s="128"/>
      <c r="C51" s="7" t="s">
        <v>145</v>
      </c>
      <c r="D51" s="8" t="s">
        <v>114</v>
      </c>
      <c r="E51" s="24">
        <f>IF(AND(INT(Vorzeichenprüfung!E57)=0, INT(Spannweiten!E51)&lt;=5), Mittelwerte!E51, "")</f>
        <v>0</v>
      </c>
      <c r="F51" s="24">
        <f>IF(AND(INT(Vorzeichenprüfung!F57)=0, INT(Spannweiten!F51)&lt;=5), Mittelwerte!F51, "")</f>
        <v>0</v>
      </c>
      <c r="G51" s="24">
        <f>IF(AND(INT(Vorzeichenprüfung!G57)=0, INT(Spannweiten!G51)&lt;=5), Mittelwerte!G51, "")</f>
        <v>0</v>
      </c>
      <c r="H51" s="24">
        <f>IF(AND(INT(Vorzeichenprüfung!H57)=0, INT(Spannweiten!H51)&lt;=5), Mittelwerte!H51, "")</f>
        <v>0</v>
      </c>
      <c r="I51" s="26" t="str">
        <f>IF(AND(Vorzeichenprüfung!I57="WAHR", INT(Spannweiten!I51)&lt;=5), Mittelwerte!I51, "")</f>
        <v/>
      </c>
      <c r="J51" s="24">
        <f>IF(AND(INT(Vorzeichenprüfung!J57)=0, INT(Spannweiten!J51)&lt;=5), Mittelwerte!J51, "")</f>
        <v>0</v>
      </c>
      <c r="K51" s="24">
        <f>IF(AND(INT(Vorzeichenprüfung!K57)=0, INT(Spannweiten!K51)&lt;=5), Mittelwerte!K51, "")</f>
        <v>-1.3333333333333333</v>
      </c>
      <c r="L51" s="24">
        <f>IF(AND(INT(Vorzeichenprüfung!L57)=0, INT(Spannweiten!L51)&lt;=5), Mittelwerte!L51, "")</f>
        <v>0</v>
      </c>
      <c r="M51" s="24">
        <f>IF(AND(INT(Vorzeichenprüfung!M57)=0, INT(Spannweiten!M51)&lt;=5), Mittelwerte!M51, "")</f>
        <v>0</v>
      </c>
      <c r="N51" s="24">
        <f>IF(AND(INT(Vorzeichenprüfung!N57)=0, INT(Spannweiten!N51)&lt;=5), Mittelwerte!N51, "")</f>
        <v>0</v>
      </c>
      <c r="O51" s="24">
        <f>IF(AND(INT(Vorzeichenprüfung!O57)=0, INT(Spannweiten!O51)&lt;=5), Mittelwerte!O51, "")</f>
        <v>-1.6666666666666667</v>
      </c>
      <c r="P51" s="24">
        <f>IF(AND(INT(Vorzeichenprüfung!P57)=0, INT(Spannweiten!P51)&lt;=5), Mittelwerte!P51, "")</f>
        <v>0</v>
      </c>
      <c r="Q51" s="24">
        <f>IF(AND(INT(Vorzeichenprüfung!Q57)=0, INT(Spannweiten!Q51)&lt;=5), Mittelwerte!Q51, "")</f>
        <v>0</v>
      </c>
      <c r="R51" s="24">
        <f>IF(AND(INT(Vorzeichenprüfung!R57)=0, INT(Spannweiten!R51)&lt;=5), Mittelwerte!R51, "")</f>
        <v>0</v>
      </c>
      <c r="S51" s="24">
        <f>IF(AND(INT(Vorzeichenprüfung!S57)=0, INT(Spannweiten!S51)&lt;=5), Mittelwerte!S51, "")</f>
        <v>0</v>
      </c>
      <c r="T51" s="24">
        <f>IF(AND(INT(Vorzeichenprüfung!T57)=0, INT(Spannweiten!T51)&lt;=5), Mittelwerte!T51, "")</f>
        <v>0</v>
      </c>
      <c r="U51" s="24">
        <f>IF(AND(INT(Vorzeichenprüfung!U57)=0, INT(Spannweiten!U51)&lt;=5), Mittelwerte!U51, "")</f>
        <v>0</v>
      </c>
      <c r="V51" s="24">
        <f>IF(AND(INT(Vorzeichenprüfung!V57)=0, INT(Spannweiten!V51)&lt;=5), Mittelwerte!V51, "")</f>
        <v>0</v>
      </c>
      <c r="W51" s="24">
        <f>IF(AND(INT(Vorzeichenprüfung!W57)=0, INT(Spannweiten!W51)&lt;=5), Mittelwerte!W51, "")</f>
        <v>0</v>
      </c>
      <c r="X51" s="24">
        <f>IF(AND(INT(Vorzeichenprüfung!X57)=0, INT(Spannweiten!X51)&lt;=5), Mittelwerte!X51, "")</f>
        <v>0</v>
      </c>
      <c r="Y51" s="24">
        <f>IF(AND(INT(Vorzeichenprüfung!Y57)=0, INT(Spannweiten!Y51)&lt;=5), Mittelwerte!Y51, "")</f>
        <v>0</v>
      </c>
      <c r="Z51" s="24">
        <f>IF(AND(INT(Vorzeichenprüfung!Z57)=0, INT(Spannweiten!Z51)&lt;=5), Mittelwerte!Z51, "")</f>
        <v>0</v>
      </c>
      <c r="AA51" s="24">
        <f>IF(AND(INT(Vorzeichenprüfung!AA57)=0, INT(Spannweiten!AA51)&lt;=5), Mittelwerte!AA51, "")</f>
        <v>0</v>
      </c>
      <c r="AB51" s="24">
        <f>IF(AND(INT(Vorzeichenprüfung!AB57)=0, INT(Spannweiten!AB51)&lt;=5), Mittelwerte!AB51, "")</f>
        <v>0</v>
      </c>
      <c r="AC51" s="24">
        <f>IF(AND(INT(Vorzeichenprüfung!AC57)=0, INT(Spannweiten!AC51)&lt;=5), Mittelwerte!AC51, "")</f>
        <v>0</v>
      </c>
      <c r="AD51" s="24">
        <f>IF(AND(INT(Vorzeichenprüfung!AD57)=0, INT(Spannweiten!AD51)&lt;=5), Mittelwerte!AD51, "")</f>
        <v>0</v>
      </c>
      <c r="AE51" s="5"/>
      <c r="AF51" s="5"/>
      <c r="AG51" s="5"/>
      <c r="AI51" s="143"/>
      <c r="AJ51" s="143"/>
      <c r="AK51" s="143"/>
      <c r="AL51" s="143"/>
      <c r="AM51" s="143"/>
      <c r="AO51" s="127"/>
      <c r="AP51" s="49" t="s">
        <v>196</v>
      </c>
      <c r="AQ51" s="50">
        <v>-2</v>
      </c>
    </row>
    <row r="52" spans="1:43" ht="15.75" customHeight="1" x14ac:dyDescent="0.2">
      <c r="A52" s="128"/>
      <c r="B52" s="128"/>
      <c r="C52" s="7" t="s">
        <v>146</v>
      </c>
      <c r="D52" s="8" t="s">
        <v>115</v>
      </c>
      <c r="E52" s="24">
        <f>IF(AND(INT(Vorzeichenprüfung!E58)=0, INT(Spannweiten!E52)&lt;=5), Mittelwerte!E52, "")</f>
        <v>0</v>
      </c>
      <c r="F52" s="24">
        <f>IF(AND(INT(Vorzeichenprüfung!F58)=0, INT(Spannweiten!F52)&lt;=5), Mittelwerte!F52, "")</f>
        <v>0</v>
      </c>
      <c r="G52" s="24">
        <f>IF(AND(INT(Vorzeichenprüfung!G58)=0, INT(Spannweiten!G52)&lt;=5), Mittelwerte!G52, "")</f>
        <v>0</v>
      </c>
      <c r="H52" s="24">
        <f>IF(AND(INT(Vorzeichenprüfung!H58)=0, INT(Spannweiten!H52)&lt;=5), Mittelwerte!H52, "")</f>
        <v>0</v>
      </c>
      <c r="I52" s="24">
        <f>IF(AND(INT(Vorzeichenprüfung!I58)=0, INT(Spannweiten!I52)&lt;=5), Mittelwerte!I52, "")</f>
        <v>0</v>
      </c>
      <c r="J52" s="24">
        <f>IF(AND(INT(Vorzeichenprüfung!J58)=0, INT(Spannweiten!J52)&lt;=5), Mittelwerte!J52, "")</f>
        <v>0</v>
      </c>
      <c r="K52" s="24">
        <f>IF(AND(INT(Vorzeichenprüfung!K58)=0, INT(Spannweiten!K52)&lt;=5), Mittelwerte!K52, "")</f>
        <v>0</v>
      </c>
      <c r="L52" s="26" t="str">
        <f>IF(AND(Vorzeichenprüfung!L58="WAHR", INT(Spannweiten!L52)&lt;=5), Mittelwerte!L52, "")</f>
        <v/>
      </c>
      <c r="M52" s="24">
        <f>IF(AND(INT(Vorzeichenprüfung!M58)=0, INT(Spannweiten!M52)&lt;=5), Mittelwerte!M52, "")</f>
        <v>-1.3333333333333333</v>
      </c>
      <c r="N52" s="24">
        <f>IF(AND(INT(Vorzeichenprüfung!N58)=0, INT(Spannweiten!N52)&lt;=5), Mittelwerte!N52, "")</f>
        <v>0</v>
      </c>
      <c r="O52" s="24">
        <f>IF(AND(INT(Vorzeichenprüfung!O58)=0, INT(Spannweiten!O52)&lt;=5), Mittelwerte!O52, "")</f>
        <v>0</v>
      </c>
      <c r="P52" s="24">
        <f>IF(AND(INT(Vorzeichenprüfung!P58)=0, INT(Spannweiten!P52)&lt;=5), Mittelwerte!P52, "")</f>
        <v>0</v>
      </c>
      <c r="Q52" s="24">
        <f>IF(AND(INT(Vorzeichenprüfung!Q58)=0, INT(Spannweiten!Q52)&lt;=5), Mittelwerte!Q52, "")</f>
        <v>0</v>
      </c>
      <c r="R52" s="24">
        <f>IF(AND(INT(Vorzeichenprüfung!R58)=0, INT(Spannweiten!R52)&lt;=5), Mittelwerte!R52, "")</f>
        <v>0</v>
      </c>
      <c r="S52" s="24">
        <f>IF(AND(INT(Vorzeichenprüfung!S58)=0, INT(Spannweiten!S52)&lt;=5), Mittelwerte!S52, "")</f>
        <v>-1.3333333333333333</v>
      </c>
      <c r="T52" s="24">
        <f>IF(AND(INT(Vorzeichenprüfung!T58)=0, INT(Spannweiten!T52)&lt;=5), Mittelwerte!T52, "")</f>
        <v>0</v>
      </c>
      <c r="U52" s="24">
        <f>IF(AND(INT(Vorzeichenprüfung!U58)=0, INT(Spannweiten!U52)&lt;=5), Mittelwerte!U52, "")</f>
        <v>0</v>
      </c>
      <c r="V52" s="24">
        <f>IF(AND(INT(Vorzeichenprüfung!V58)=0, INT(Spannweiten!V52)&lt;=5), Mittelwerte!V52, "")</f>
        <v>0</v>
      </c>
      <c r="W52" s="24">
        <f>IF(AND(INT(Vorzeichenprüfung!W58)=0, INT(Spannweiten!W52)&lt;=5), Mittelwerte!W52, "")</f>
        <v>0</v>
      </c>
      <c r="X52" s="24">
        <f>IF(AND(INT(Vorzeichenprüfung!X58)=0, INT(Spannweiten!X52)&lt;=5), Mittelwerte!X52, "")</f>
        <v>0</v>
      </c>
      <c r="Y52" s="24">
        <f>IF(AND(INT(Vorzeichenprüfung!Y58)=0, INT(Spannweiten!Y52)&lt;=5), Mittelwerte!Y52, "")</f>
        <v>0</v>
      </c>
      <c r="Z52" s="24">
        <f>IF(AND(INT(Vorzeichenprüfung!Z58)=0, INT(Spannweiten!Z52)&lt;=5), Mittelwerte!Z52, "")</f>
        <v>0</v>
      </c>
      <c r="AA52" s="24">
        <f>IF(AND(INT(Vorzeichenprüfung!AA58)=0, INT(Spannweiten!AA52)&lt;=5), Mittelwerte!AA52, "")</f>
        <v>0</v>
      </c>
      <c r="AB52" s="24">
        <f>IF(AND(INT(Vorzeichenprüfung!AB58)=0, INT(Spannweiten!AB52)&lt;=5), Mittelwerte!AB52, "")</f>
        <v>0</v>
      </c>
      <c r="AC52" s="24">
        <f>IF(AND(INT(Vorzeichenprüfung!AC58)=0, INT(Spannweiten!AC52)&lt;=5), Mittelwerte!AC52, "")</f>
        <v>0</v>
      </c>
      <c r="AD52" s="24">
        <f>IF(AND(INT(Vorzeichenprüfung!AD58)=0, INT(Spannweiten!AD52)&lt;=5), Mittelwerte!AD52, "")</f>
        <v>0</v>
      </c>
      <c r="AE52" s="5"/>
      <c r="AF52" s="5"/>
      <c r="AG52" s="5"/>
      <c r="AI52" s="143"/>
      <c r="AJ52" s="143"/>
      <c r="AK52" s="143"/>
      <c r="AL52" s="143"/>
      <c r="AM52" s="143"/>
      <c r="AO52" s="127"/>
      <c r="AP52" s="49" t="s">
        <v>197</v>
      </c>
      <c r="AQ52" s="50">
        <v>-3</v>
      </c>
    </row>
    <row r="53" spans="1:43" ht="15.75" customHeight="1" x14ac:dyDescent="0.2">
      <c r="A53" s="128"/>
      <c r="B53" s="128"/>
      <c r="C53" s="7" t="s">
        <v>147</v>
      </c>
      <c r="D53" s="8" t="s">
        <v>116</v>
      </c>
      <c r="E53" s="24">
        <f>IF(AND(INT(Vorzeichenprüfung!E59)=0, INT(Spannweiten!E53)&lt;=5), Mittelwerte!E53, "")</f>
        <v>0</v>
      </c>
      <c r="F53" s="26" t="str">
        <f>IF(AND(Vorzeichenprüfung!F59="WAHR", INT(Spannweiten!F53)&lt;=5), Mittelwerte!F53, "")</f>
        <v/>
      </c>
      <c r="G53" s="24">
        <f>IF(AND(INT(Vorzeichenprüfung!G59)=0, INT(Spannweiten!G53)&lt;=5), Mittelwerte!G53, "")</f>
        <v>1</v>
      </c>
      <c r="H53" s="24">
        <f>IF(AND(INT(Vorzeichenprüfung!H59)=0, INT(Spannweiten!H53)&lt;=5), Mittelwerte!H53, "")</f>
        <v>0</v>
      </c>
      <c r="I53" s="26" t="str">
        <f>IF(AND(Vorzeichenprüfung!I59="WAHR", INT(Spannweiten!I53)&lt;=5), Mittelwerte!I53, "")</f>
        <v/>
      </c>
      <c r="J53" s="26" t="str">
        <f>IF(AND(Vorzeichenprüfung!J59="WAHR", INT(Spannweiten!J53)&lt;=5), Mittelwerte!J53, "")</f>
        <v/>
      </c>
      <c r="K53" s="24">
        <f>IF(AND(INT(Vorzeichenprüfung!K59)=0, INT(Spannweiten!K53)&lt;=5), Mittelwerte!K53, "")</f>
        <v>1.6666666666666667</v>
      </c>
      <c r="L53" s="24">
        <f>IF(AND(INT(Vorzeichenprüfung!L59)=0, INT(Spannweiten!L53)&lt;=5), Mittelwerte!L53, "")</f>
        <v>1</v>
      </c>
      <c r="M53" s="26" t="str">
        <f>IF(AND(Vorzeichenprüfung!M59="WAHR", INT(Spannweiten!M53)&lt;=5), Mittelwerte!M53, "")</f>
        <v/>
      </c>
      <c r="N53" s="24">
        <f>IF(AND(INT(Vorzeichenprüfung!N59)=0, INT(Spannweiten!N53)&lt;=5), Mittelwerte!N53, "")</f>
        <v>0</v>
      </c>
      <c r="O53" s="24">
        <f>IF(AND(INT(Vorzeichenprüfung!O59)=0, INT(Spannweiten!O53)&lt;=5), Mittelwerte!O53, "")</f>
        <v>0</v>
      </c>
      <c r="P53" s="24">
        <f>IF(AND(INT(Vorzeichenprüfung!P59)=0, INT(Spannweiten!P53)&lt;=5), Mittelwerte!P53, "")</f>
        <v>0</v>
      </c>
      <c r="Q53" s="24">
        <f>IF(AND(INT(Vorzeichenprüfung!Q59)=0, INT(Spannweiten!Q53)&lt;=5), Mittelwerte!Q53, "")</f>
        <v>1</v>
      </c>
      <c r="R53" s="24">
        <f>IF(AND(INT(Vorzeichenprüfung!R59)=0, INT(Spannweiten!R53)&lt;=5), Mittelwerte!R53, "")</f>
        <v>0</v>
      </c>
      <c r="S53" s="24">
        <f>IF(AND(INT(Vorzeichenprüfung!S59)=0, INT(Spannweiten!S53)&lt;=5), Mittelwerte!S53, "")</f>
        <v>2.6666666666666665</v>
      </c>
      <c r="T53" s="26" t="str">
        <f>IF(AND(Vorzeichenprüfung!T59="WAHR", INT(Spannweiten!T53)&lt;=5), Mittelwerte!T53, "")</f>
        <v/>
      </c>
      <c r="U53" s="24">
        <f>IF(AND(INT(Vorzeichenprüfung!U59)=0, INT(Spannweiten!U53)&lt;=5), Mittelwerte!U53, "")</f>
        <v>0.33333333333333331</v>
      </c>
      <c r="V53" s="24">
        <f>IF(AND(INT(Vorzeichenprüfung!V59)=0, INT(Spannweiten!V53)&lt;=5), Mittelwerte!V53, "")</f>
        <v>0</v>
      </c>
      <c r="W53" s="24">
        <f>IF(AND(INT(Vorzeichenprüfung!W59)=0, INT(Spannweiten!W53)&lt;=5), Mittelwerte!W53, "")</f>
        <v>0</v>
      </c>
      <c r="X53" s="24">
        <f>IF(AND(INT(Vorzeichenprüfung!X59)=0, INT(Spannweiten!X53)&lt;=5), Mittelwerte!X53, "")</f>
        <v>1.6666666666666667</v>
      </c>
      <c r="Y53" s="24">
        <f>IF(AND(INT(Vorzeichenprüfung!Y59)=0, INT(Spannweiten!Y53)&lt;=5), Mittelwerte!Y53, "")</f>
        <v>1.3333333333333333</v>
      </c>
      <c r="Z53" s="24">
        <f>IF(AND(INT(Vorzeichenprüfung!Z59)=0, INT(Spannweiten!Z53)&lt;=5), Mittelwerte!Z53, "")</f>
        <v>0</v>
      </c>
      <c r="AA53" s="24">
        <f>IF(AND(INT(Vorzeichenprüfung!AA59)=0, INT(Spannweiten!AA53)&lt;=5), Mittelwerte!AA53, "")</f>
        <v>0</v>
      </c>
      <c r="AB53" s="24">
        <f>IF(AND(INT(Vorzeichenprüfung!AB59)=0, INT(Spannweiten!AB53)&lt;=5), Mittelwerte!AB53, "")</f>
        <v>1.3333333333333333</v>
      </c>
      <c r="AC53" s="26" t="str">
        <f>IF(AND(Vorzeichenprüfung!AC59="WAHR", INT(Spannweiten!AC53)&lt;=5), Mittelwerte!AC53, "")</f>
        <v/>
      </c>
      <c r="AD53" s="24">
        <f>IF(AND(INT(Vorzeichenprüfung!AD59)=0, INT(Spannweiten!AD53)&lt;=5), Mittelwerte!AD53, "")</f>
        <v>0</v>
      </c>
      <c r="AE53" s="5"/>
      <c r="AF53" s="5"/>
      <c r="AG53" s="5"/>
      <c r="AI53" s="143"/>
      <c r="AJ53" s="143"/>
      <c r="AK53" s="143"/>
      <c r="AL53" s="143"/>
      <c r="AM53" s="143"/>
      <c r="AO53" s="127"/>
      <c r="AP53" s="49" t="s">
        <v>198</v>
      </c>
      <c r="AQ53" s="50">
        <v>-4</v>
      </c>
    </row>
    <row r="54" spans="1:43" ht="15.75" customHeight="1" x14ac:dyDescent="0.2">
      <c r="A54" s="128"/>
      <c r="B54" s="128"/>
      <c r="C54" s="7" t="s">
        <v>148</v>
      </c>
      <c r="D54" s="8" t="s">
        <v>117</v>
      </c>
      <c r="E54" s="24">
        <f>IF(AND(INT(Vorzeichenprüfung!E60)=0, INT(Spannweiten!E54)&lt;=5), Mittelwerte!E54, "")</f>
        <v>0</v>
      </c>
      <c r="F54" s="26" t="str">
        <f>IF(AND(Vorzeichenprüfung!F60="WAHR", INT(Spannweiten!F54)&lt;=5), Mittelwerte!F54, "")</f>
        <v/>
      </c>
      <c r="G54" s="24">
        <f>IF(AND(INT(Vorzeichenprüfung!G60)=0, INT(Spannweiten!G54)&lt;=5), Mittelwerte!G54, "")</f>
        <v>-1.6666666666666667</v>
      </c>
      <c r="H54" s="24">
        <f>IF(AND(INT(Vorzeichenprüfung!H60)=0, INT(Spannweiten!H54)&lt;=5), Mittelwerte!H54, "")</f>
        <v>0</v>
      </c>
      <c r="I54" s="26" t="str">
        <f>IF(AND(Vorzeichenprüfung!I60="WAHR", INT(Spannweiten!I54)&lt;=5), Mittelwerte!I54, "")</f>
        <v/>
      </c>
      <c r="J54" s="26" t="str">
        <f>IF(AND(Vorzeichenprüfung!J60="WAHR", INT(Spannweiten!J54)&lt;=5), Mittelwerte!J54, "")</f>
        <v/>
      </c>
      <c r="K54" s="26" t="str">
        <f>IF(AND(Vorzeichenprüfung!K60="WAHR", INT(Spannweiten!K54)&lt;=5), Mittelwerte!K54, "")</f>
        <v/>
      </c>
      <c r="L54" s="24">
        <f>IF(AND(INT(Vorzeichenprüfung!L60)=0, INT(Spannweiten!L54)&lt;=5), Mittelwerte!L54, "")</f>
        <v>1</v>
      </c>
      <c r="M54" s="26" t="str">
        <f>IF(AND(Vorzeichenprüfung!M60="WAHR", INT(Spannweiten!M54)&lt;=5), Mittelwerte!M54, "")</f>
        <v/>
      </c>
      <c r="N54" s="24">
        <f>IF(AND(INT(Vorzeichenprüfung!N60)=0, INT(Spannweiten!N54)&lt;=5), Mittelwerte!N54, "")</f>
        <v>1.6666666666666667</v>
      </c>
      <c r="O54" s="26" t="str">
        <f>IF(AND(Vorzeichenprüfung!O60="WAHR", INT(Spannweiten!O54)&lt;=5), Mittelwerte!O54, "")</f>
        <v/>
      </c>
      <c r="P54" s="24">
        <f>IF(AND(INT(Vorzeichenprüfung!P60)=0, INT(Spannweiten!P54)&lt;=5), Mittelwerte!P54, "")</f>
        <v>0</v>
      </c>
      <c r="Q54" s="24">
        <f>IF(AND(INT(Vorzeichenprüfung!Q60)=0, INT(Spannweiten!Q54)&lt;=5), Mittelwerte!Q54, "")</f>
        <v>1</v>
      </c>
      <c r="R54" s="24">
        <f>IF(AND(INT(Vorzeichenprüfung!R60)=0, INT(Spannweiten!R54)&lt;=5), Mittelwerte!R54, "")</f>
        <v>0</v>
      </c>
      <c r="S54" s="24">
        <f>IF(AND(INT(Vorzeichenprüfung!S60)=0, INT(Spannweiten!S54)&lt;=5), Mittelwerte!S54, "")</f>
        <v>2.6666666666666665</v>
      </c>
      <c r="T54" s="26" t="str">
        <f>IF(AND(Vorzeichenprüfung!T60="WAHR", INT(Spannweiten!T54)&lt;=5), Mittelwerte!T54, "")</f>
        <v/>
      </c>
      <c r="U54" s="25">
        <f>IF(AND(Vorzeichenprüfung!U60="WAHR", INT(Spannweiten!U54)&lt;=5), Mittelwerte!U54, "")</f>
        <v>0.66666666666666663</v>
      </c>
      <c r="V54" s="26" t="str">
        <f>IF(AND(Vorzeichenprüfung!V60="WAHR", INT(Spannweiten!V54)&lt;=5), Mittelwerte!V54, "")</f>
        <v/>
      </c>
      <c r="W54" s="24">
        <f>IF(AND(INT(Vorzeichenprüfung!W60)=0, INT(Spannweiten!W54)&lt;=5), Mittelwerte!W54, "")</f>
        <v>0</v>
      </c>
      <c r="X54" s="24">
        <f>IF(AND(INT(Vorzeichenprüfung!X60)=0, INT(Spannweiten!X54)&lt;=5), Mittelwerte!X54, "")</f>
        <v>1.6666666666666667</v>
      </c>
      <c r="Y54" s="26" t="str">
        <f>IF(AND(Vorzeichenprüfung!Y60="WAHR", INT(Spannweiten!Y54)&lt;=5), Mittelwerte!Y54, "")</f>
        <v/>
      </c>
      <c r="Z54" s="24">
        <f>IF(AND(INT(Vorzeichenprüfung!Z60)=0, INT(Spannweiten!Z54)&lt;=5), Mittelwerte!Z54, "")</f>
        <v>0</v>
      </c>
      <c r="AA54" s="24">
        <f>IF(AND(INT(Vorzeichenprüfung!AA60)=0, INT(Spannweiten!AA54)&lt;=5), Mittelwerte!AA54, "")</f>
        <v>0</v>
      </c>
      <c r="AB54" s="26" t="str">
        <f>IF(AND(Vorzeichenprüfung!AB60="WAHR", INT(Spannweiten!AB54)&lt;=5), Mittelwerte!AB54, "")</f>
        <v/>
      </c>
      <c r="AC54" s="26" t="str">
        <f>IF(AND(Vorzeichenprüfung!AC60="WAHR", INT(Spannweiten!AC54)&lt;=5), Mittelwerte!AC54, "")</f>
        <v/>
      </c>
      <c r="AD54" s="24">
        <f>IF(AND(INT(Vorzeichenprüfung!AD60)=0, INT(Spannweiten!AD54)&lt;=5), Mittelwerte!AD54, "")</f>
        <v>0</v>
      </c>
      <c r="AE54" s="5"/>
      <c r="AF54" s="5"/>
      <c r="AG54" s="5"/>
      <c r="AI54" s="143"/>
      <c r="AJ54" s="143"/>
      <c r="AK54" s="143"/>
      <c r="AL54" s="143"/>
      <c r="AM54" s="143"/>
      <c r="AO54" s="127"/>
      <c r="AP54" s="49" t="s">
        <v>199</v>
      </c>
      <c r="AQ54" s="50">
        <v>-5</v>
      </c>
    </row>
    <row r="55" spans="1:43" ht="15.75" customHeight="1" x14ac:dyDescent="0.2">
      <c r="A55" s="128"/>
      <c r="B55" s="128"/>
      <c r="C55" s="7" t="s">
        <v>149</v>
      </c>
      <c r="D55" s="8" t="s">
        <v>118</v>
      </c>
      <c r="E55" s="26" t="str">
        <f>IF(AND(Vorzeichenprüfung!E61="WAHR", INT(Spannweiten!E55)&lt;=5), Mittelwerte!E55, "")</f>
        <v/>
      </c>
      <c r="F55" s="24">
        <f>IF(AND(INT(Vorzeichenprüfung!F61)=0, INT(Spannweiten!F55)&lt;=5), Mittelwerte!F55, "")</f>
        <v>-1</v>
      </c>
      <c r="G55" s="25">
        <f>IF(AND(Vorzeichenprüfung!G61="WAHR", INT(Spannweiten!G55)&lt;=5), Mittelwerte!G55, "")</f>
        <v>2.6666666666666665</v>
      </c>
      <c r="H55" s="24">
        <f>IF(AND(INT(Vorzeichenprüfung!H61)=0, INT(Spannweiten!H55)&lt;=5), Mittelwerte!H55, "")</f>
        <v>0</v>
      </c>
      <c r="I55" s="26" t="str">
        <f>IF(AND(Vorzeichenprüfung!I61="WAHR", INT(Spannweiten!I55)&lt;=5), Mittelwerte!I55, "")</f>
        <v/>
      </c>
      <c r="J55" s="26" t="str">
        <f>IF(AND(Vorzeichenprüfung!J61="WAHR", INT(Spannweiten!J55)&lt;=5), Mittelwerte!J55, "")</f>
        <v/>
      </c>
      <c r="K55" s="24">
        <f>IF(AND(INT(Vorzeichenprüfung!K61)=0, INT(Spannweiten!K55)&lt;=5), Mittelwerte!K55, "")</f>
        <v>1.3333333333333333</v>
      </c>
      <c r="L55" s="24">
        <f>IF(AND(INT(Vorzeichenprüfung!L61)=0, INT(Spannweiten!L55)&lt;=5), Mittelwerte!L55, "")</f>
        <v>1.6666666666666667</v>
      </c>
      <c r="M55" s="26" t="str">
        <f>IF(AND(Vorzeichenprüfung!M61="WAHR", INT(Spannweiten!M55)&lt;=5), Mittelwerte!M55, "")</f>
        <v/>
      </c>
      <c r="N55" s="24">
        <f>IF(AND(INT(Vorzeichenprüfung!N61)=0, INT(Spannweiten!N55)&lt;=5), Mittelwerte!N55, "")</f>
        <v>1.6666666666666667</v>
      </c>
      <c r="O55" s="24">
        <f>IF(AND(INT(Vorzeichenprüfung!O61)=0, INT(Spannweiten!O55)&lt;=5), Mittelwerte!O55, "")</f>
        <v>0</v>
      </c>
      <c r="P55" s="24">
        <f>IF(AND(INT(Vorzeichenprüfung!P61)=0, INT(Spannweiten!P55)&lt;=5), Mittelwerte!P55, "")</f>
        <v>0</v>
      </c>
      <c r="Q55" s="24">
        <f>IF(AND(INT(Vorzeichenprüfung!Q61)=0, INT(Spannweiten!Q55)&lt;=5), Mittelwerte!Q55, "")</f>
        <v>0</v>
      </c>
      <c r="R55" s="24">
        <f>IF(AND(INT(Vorzeichenprüfung!R61)=0, INT(Spannweiten!R55)&lt;=5), Mittelwerte!R55, "")</f>
        <v>0</v>
      </c>
      <c r="S55" s="24">
        <f>IF(AND(INT(Vorzeichenprüfung!S61)=0, INT(Spannweiten!S55)&lt;=5), Mittelwerte!S55, "")</f>
        <v>4</v>
      </c>
      <c r="T55" s="24">
        <f>IF(AND(INT(Vorzeichenprüfung!T61)=0, INT(Spannweiten!T55)&lt;=5), Mittelwerte!T55, "")</f>
        <v>1.6666666666666667</v>
      </c>
      <c r="U55" s="26" t="str">
        <f>IF(AND(Vorzeichenprüfung!U61="WAHR", INT(Spannweiten!U55)&lt;=5), Mittelwerte!U55, "")</f>
        <v/>
      </c>
      <c r="V55" s="26" t="str">
        <f>IF(AND(Vorzeichenprüfung!V61="WAHR", INT(Spannweiten!V55)&lt;=5), Mittelwerte!V55, "")</f>
        <v/>
      </c>
      <c r="W55" s="24">
        <f>IF(AND(INT(Vorzeichenprüfung!W61)=0, INT(Spannweiten!W55)&lt;=5), Mittelwerte!W55, "")</f>
        <v>0</v>
      </c>
      <c r="X55" s="24">
        <f>IF(AND(INT(Vorzeichenprüfung!X61)=0, INT(Spannweiten!X55)&lt;=5), Mittelwerte!X55, "")</f>
        <v>0.66666666666666663</v>
      </c>
      <c r="Y55" s="24">
        <f>IF(AND(INT(Vorzeichenprüfung!Y61)=0, INT(Spannweiten!Y55)&lt;=5), Mittelwerte!Y55, "")</f>
        <v>0.66666666666666663</v>
      </c>
      <c r="Z55" s="24">
        <f>IF(AND(INT(Vorzeichenprüfung!Z61)=0, INT(Spannweiten!Z55)&lt;=5), Mittelwerte!Z55, "")</f>
        <v>0</v>
      </c>
      <c r="AA55" s="24">
        <f>IF(AND(INT(Vorzeichenprüfung!AA61)=0, INT(Spannweiten!AA55)&lt;=5), Mittelwerte!AA55, "")</f>
        <v>0</v>
      </c>
      <c r="AB55" s="26" t="str">
        <f>IF(AND(Vorzeichenprüfung!AB61="WAHR", INT(Spannweiten!AB55)&lt;=5), Mittelwerte!AB55, "")</f>
        <v/>
      </c>
      <c r="AC55" s="26" t="str">
        <f>IF(AND(Vorzeichenprüfung!AC61="WAHR", INT(Spannweiten!AC55)&lt;=5), Mittelwerte!AC55, "")</f>
        <v/>
      </c>
      <c r="AD55" s="24">
        <f>IF(AND(INT(Vorzeichenprüfung!AD61)=0, INT(Spannweiten!AD55)&lt;=5), Mittelwerte!AD55, "")</f>
        <v>0</v>
      </c>
      <c r="AE55" s="5"/>
      <c r="AF55" s="5"/>
      <c r="AG55" s="5"/>
      <c r="AI55" s="143"/>
      <c r="AJ55" s="143"/>
      <c r="AK55" s="143"/>
      <c r="AL55" s="143"/>
      <c r="AM55" s="143"/>
      <c r="AO55" s="127"/>
      <c r="AP55" s="49" t="s">
        <v>200</v>
      </c>
      <c r="AQ55" s="50">
        <v>-6</v>
      </c>
    </row>
    <row r="56" spans="1:43" ht="15.75" customHeight="1" x14ac:dyDescent="0.2">
      <c r="A56" s="128"/>
      <c r="B56" s="128"/>
      <c r="C56" s="7" t="s">
        <v>150</v>
      </c>
      <c r="D56" s="8" t="s">
        <v>119</v>
      </c>
      <c r="E56" s="26" t="str">
        <f>IF(AND(Vorzeichenprüfung!E62="WAHR", INT(Spannweiten!E56)&lt;=5), Mittelwerte!E56, "")</f>
        <v/>
      </c>
      <c r="F56" s="24">
        <f>IF(AND(INT(Vorzeichenprüfung!F62)=0, INT(Spannweiten!F56)&lt;=5), Mittelwerte!F56, "")</f>
        <v>0</v>
      </c>
      <c r="G56" s="26" t="str">
        <f>IF(AND(Vorzeichenprüfung!G62="WAHR", INT(Spannweiten!G56)&lt;=5), Mittelwerte!G56, "")</f>
        <v/>
      </c>
      <c r="H56" s="24">
        <f>IF(AND(INT(Vorzeichenprüfung!H62)=0, INT(Spannweiten!H56)&lt;=5), Mittelwerte!H56, "")</f>
        <v>0</v>
      </c>
      <c r="I56" s="26" t="str">
        <f>IF(AND(Vorzeichenprüfung!I62="WAHR", INT(Spannweiten!I56)&lt;=5), Mittelwerte!I56, "")</f>
        <v/>
      </c>
      <c r="J56" s="26" t="str">
        <f>IF(AND(Vorzeichenprüfung!J62="WAHR", INT(Spannweiten!J56)&lt;=5), Mittelwerte!J56, "")</f>
        <v/>
      </c>
      <c r="K56" s="26" t="str">
        <f>IF(AND(Vorzeichenprüfung!K62="WAHR", INT(Spannweiten!K56)&lt;=5), Mittelwerte!K56, "")</f>
        <v/>
      </c>
      <c r="L56" s="24">
        <f>IF(AND(INT(Vorzeichenprüfung!L62)=0, INT(Spannweiten!L56)&lt;=5), Mittelwerte!L56, "")</f>
        <v>-1.3333333333333333</v>
      </c>
      <c r="M56" s="26" t="str">
        <f>IF(AND(Vorzeichenprüfung!M62="WAHR", INT(Spannweiten!M56)&lt;=5), Mittelwerte!M56, "")</f>
        <v/>
      </c>
      <c r="N56" s="24">
        <f>IF(AND(INT(Vorzeichenprüfung!N62)=0, INT(Spannweiten!N56)&lt;=5), Mittelwerte!N56, "")</f>
        <v>0</v>
      </c>
      <c r="O56" s="24">
        <f>IF(AND(INT(Vorzeichenprüfung!O62)=0, INT(Spannweiten!O56)&lt;=5), Mittelwerte!O56, "")</f>
        <v>0</v>
      </c>
      <c r="P56" s="24">
        <f>IF(AND(INT(Vorzeichenprüfung!P62)=0, INT(Spannweiten!P56)&lt;=5), Mittelwerte!P56, "")</f>
        <v>0</v>
      </c>
      <c r="Q56" s="24">
        <f>IF(AND(INT(Vorzeichenprüfung!Q62)=0, INT(Spannweiten!Q56)&lt;=5), Mittelwerte!Q56, "")</f>
        <v>0</v>
      </c>
      <c r="R56" s="24">
        <f>IF(AND(INT(Vorzeichenprüfung!R62)=0, INT(Spannweiten!R56)&lt;=5), Mittelwerte!R56, "")</f>
        <v>0</v>
      </c>
      <c r="S56" s="26" t="str">
        <f>IF(AND(Vorzeichenprüfung!S62="WAHR", INT(Spannweiten!S56)&lt;=5), Mittelwerte!S56, "")</f>
        <v/>
      </c>
      <c r="T56" s="24">
        <f>IF(AND(INT(Vorzeichenprüfung!T62)=0, INT(Spannweiten!T56)&lt;=5), Mittelwerte!T56, "")</f>
        <v>0</v>
      </c>
      <c r="U56" s="24">
        <f>IF(AND(INT(Vorzeichenprüfung!U62)=0, INT(Spannweiten!U56)&lt;=5), Mittelwerte!U56, "")</f>
        <v>-1</v>
      </c>
      <c r="V56" s="24">
        <f>IF(AND(INT(Vorzeichenprüfung!V62)=0, INT(Spannweiten!V56)&lt;=5), Mittelwerte!V56, "")</f>
        <v>2.3333333333333335</v>
      </c>
      <c r="W56" s="24">
        <f>IF(AND(INT(Vorzeichenprüfung!W62)=0, INT(Spannweiten!W56)&lt;=5), Mittelwerte!W56, "")</f>
        <v>0</v>
      </c>
      <c r="X56" s="24">
        <f>IF(AND(INT(Vorzeichenprüfung!X62)=0, INT(Spannweiten!X56)&lt;=5), Mittelwerte!X56, "")</f>
        <v>-1</v>
      </c>
      <c r="Y56" s="24">
        <f>IF(AND(INT(Vorzeichenprüfung!Y62)=0, INT(Spannweiten!Y56)&lt;=5), Mittelwerte!Y56, "")</f>
        <v>-1.6666666666666667</v>
      </c>
      <c r="Z56" s="24">
        <f>IF(AND(INT(Vorzeichenprüfung!Z62)=0, INT(Spannweiten!Z56)&lt;=5), Mittelwerte!Z56, "")</f>
        <v>0</v>
      </c>
      <c r="AA56" s="24">
        <f>IF(AND(INT(Vorzeichenprüfung!AA62)=0, INT(Spannweiten!AA56)&lt;=5), Mittelwerte!AA56, "")</f>
        <v>-1.3333333333333333</v>
      </c>
      <c r="AB56" s="24">
        <f>IF(AND(INT(Vorzeichenprüfung!AB62)=0, INT(Spannweiten!AB56)&lt;=5), Mittelwerte!AB56, "")</f>
        <v>0</v>
      </c>
      <c r="AC56" s="24">
        <f>IF(AND(INT(Vorzeichenprüfung!AC62)=0, INT(Spannweiten!AC56)&lt;=5), Mittelwerte!AC56, "")</f>
        <v>0</v>
      </c>
      <c r="AD56" s="24">
        <f>IF(AND(INT(Vorzeichenprüfung!AD62)=0, INT(Spannweiten!AD56)&lt;=5), Mittelwerte!AD56, "")</f>
        <v>0</v>
      </c>
      <c r="AE56" s="5"/>
      <c r="AF56" s="5"/>
      <c r="AG56" s="5"/>
      <c r="AI56" s="143"/>
      <c r="AJ56" s="143"/>
      <c r="AK56" s="143"/>
      <c r="AL56" s="143"/>
      <c r="AM56" s="143"/>
      <c r="AO56" s="127"/>
      <c r="AP56" s="49" t="s">
        <v>201</v>
      </c>
      <c r="AQ56" s="50">
        <v>-7</v>
      </c>
    </row>
    <row r="57" spans="1:43" ht="15.75" customHeight="1" x14ac:dyDescent="0.2">
      <c r="A57" s="128"/>
      <c r="B57" s="128"/>
      <c r="C57" s="7" t="s">
        <v>151</v>
      </c>
      <c r="D57" s="8" t="s">
        <v>120</v>
      </c>
      <c r="E57" s="24">
        <f>IF(AND(INT(Vorzeichenprüfung!E63)=0, INT(Spannweiten!E57)&lt;=5), Mittelwerte!E57, "")</f>
        <v>0</v>
      </c>
      <c r="F57" s="24">
        <f>IF(AND(INT(Vorzeichenprüfung!F63)=0, INT(Spannweiten!F57)&lt;=5), Mittelwerte!F57, "")</f>
        <v>0</v>
      </c>
      <c r="G57" s="24">
        <f>IF(AND(INT(Vorzeichenprüfung!G63)=0, INT(Spannweiten!G57)&lt;=5), Mittelwerte!G57, "")</f>
        <v>0</v>
      </c>
      <c r="H57" s="24">
        <f>IF(AND(INT(Vorzeichenprüfung!H63)=0, INT(Spannweiten!H57)&lt;=5), Mittelwerte!H57, "")</f>
        <v>0</v>
      </c>
      <c r="I57" s="24">
        <f>IF(AND(INT(Vorzeichenprüfung!I63)=0, INT(Spannweiten!I57)&lt;=5), Mittelwerte!I57, "")</f>
        <v>1.6666666666666667</v>
      </c>
      <c r="J57" s="24">
        <f>IF(AND(INT(Vorzeichenprüfung!J63)=0, INT(Spannweiten!J57)&lt;=5), Mittelwerte!J57, "")</f>
        <v>0</v>
      </c>
      <c r="K57" s="24">
        <f>IF(AND(INT(Vorzeichenprüfung!K63)=0, INT(Spannweiten!K57)&lt;=5), Mittelwerte!K57, "")</f>
        <v>0</v>
      </c>
      <c r="L57" s="24">
        <f>IF(AND(INT(Vorzeichenprüfung!L63)=0, INT(Spannweiten!L57)&lt;=5), Mittelwerte!L57, "")</f>
        <v>0</v>
      </c>
      <c r="M57" s="24">
        <f>IF(AND(INT(Vorzeichenprüfung!M63)=0, INT(Spannweiten!M57)&lt;=5), Mittelwerte!M57, "")</f>
        <v>2.3333333333333335</v>
      </c>
      <c r="N57" s="24">
        <f>IF(AND(INT(Vorzeichenprüfung!N63)=0, INT(Spannweiten!N57)&lt;=5), Mittelwerte!N57, "")</f>
        <v>0</v>
      </c>
      <c r="O57" s="24">
        <f>IF(AND(INT(Vorzeichenprüfung!O63)=0, INT(Spannweiten!O57)&lt;=5), Mittelwerte!O57, "")</f>
        <v>0</v>
      </c>
      <c r="P57" s="24">
        <f>IF(AND(INT(Vorzeichenprüfung!P63)=0, INT(Spannweiten!P57)&lt;=5), Mittelwerte!P57, "")</f>
        <v>0</v>
      </c>
      <c r="Q57" s="24">
        <f>IF(AND(INT(Vorzeichenprüfung!Q63)=0, INT(Spannweiten!Q57)&lt;=5), Mittelwerte!Q57, "")</f>
        <v>0</v>
      </c>
      <c r="R57" s="24">
        <f>IF(AND(INT(Vorzeichenprüfung!R63)=0, INT(Spannweiten!R57)&lt;=5), Mittelwerte!R57, "")</f>
        <v>0</v>
      </c>
      <c r="S57" s="24">
        <f>IF(AND(INT(Vorzeichenprüfung!S63)=0, INT(Spannweiten!S57)&lt;=5), Mittelwerte!S57, "")</f>
        <v>0</v>
      </c>
      <c r="T57" s="24">
        <f>IF(AND(INT(Vorzeichenprüfung!T63)=0, INT(Spannweiten!T57)&lt;=5), Mittelwerte!T57, "")</f>
        <v>0</v>
      </c>
      <c r="U57" s="24">
        <f>IF(AND(INT(Vorzeichenprüfung!U63)=0, INT(Spannweiten!U57)&lt;=5), Mittelwerte!U57, "")</f>
        <v>0</v>
      </c>
      <c r="V57" s="24">
        <f>IF(AND(INT(Vorzeichenprüfung!V63)=0, INT(Spannweiten!V57)&lt;=5), Mittelwerte!V57, "")</f>
        <v>0</v>
      </c>
      <c r="W57" s="24">
        <f>IF(AND(INT(Vorzeichenprüfung!W63)=0, INT(Spannweiten!W57)&lt;=5), Mittelwerte!W57, "")</f>
        <v>0</v>
      </c>
      <c r="X57" s="24">
        <f>IF(AND(INT(Vorzeichenprüfung!X63)=0, INT(Spannweiten!X57)&lt;=5), Mittelwerte!X57, "")</f>
        <v>0</v>
      </c>
      <c r="Y57" s="24">
        <f>IF(AND(INT(Vorzeichenprüfung!Y63)=0, INT(Spannweiten!Y57)&lt;=5), Mittelwerte!Y57, "")</f>
        <v>0</v>
      </c>
      <c r="Z57" s="24">
        <f>IF(AND(INT(Vorzeichenprüfung!Z63)=0, INT(Spannweiten!Z57)&lt;=5), Mittelwerte!Z57, "")</f>
        <v>0</v>
      </c>
      <c r="AA57" s="24">
        <f>IF(AND(INT(Vorzeichenprüfung!AA63)=0, INT(Spannweiten!AA57)&lt;=5), Mittelwerte!AA57, "")</f>
        <v>0</v>
      </c>
      <c r="AB57" s="24">
        <f>IF(AND(INT(Vorzeichenprüfung!AB63)=0, INT(Spannweiten!AB57)&lt;=5), Mittelwerte!AB57, "")</f>
        <v>0</v>
      </c>
      <c r="AC57" s="24">
        <f>IF(AND(INT(Vorzeichenprüfung!AC63)=0, INT(Spannweiten!AC57)&lt;=5), Mittelwerte!AC57, "")</f>
        <v>0</v>
      </c>
      <c r="AD57" s="24">
        <f>IF(AND(INT(Vorzeichenprüfung!AD63)=0, INT(Spannweiten!AD57)&lt;=5), Mittelwerte!AD57, "")</f>
        <v>0</v>
      </c>
      <c r="AE57" s="5"/>
      <c r="AF57" s="5"/>
      <c r="AG57" s="5"/>
      <c r="AI57" s="143"/>
      <c r="AJ57" s="143"/>
      <c r="AK57" s="143"/>
      <c r="AL57" s="143"/>
      <c r="AM57" s="143"/>
      <c r="AO57" s="127"/>
      <c r="AP57" s="49" t="s">
        <v>202</v>
      </c>
      <c r="AQ57" s="50">
        <v>-8</v>
      </c>
    </row>
    <row r="58" spans="1:43" ht="15.75" customHeight="1" x14ac:dyDescent="0.2">
      <c r="A58" s="128"/>
      <c r="B58" s="128"/>
      <c r="C58" s="7" t="s">
        <v>152</v>
      </c>
      <c r="D58" s="8" t="s">
        <v>121</v>
      </c>
      <c r="E58" s="24">
        <f>IF(AND(INT(Vorzeichenprüfung!E64)=0, INT(Spannweiten!E58)&lt;=5), Mittelwerte!E58, "")</f>
        <v>0</v>
      </c>
      <c r="F58" s="24">
        <f>IF(AND(INT(Vorzeichenprüfung!F64)=0, INT(Spannweiten!F58)&lt;=5), Mittelwerte!F58, "")</f>
        <v>0</v>
      </c>
      <c r="G58" s="24">
        <f>IF(AND(INT(Vorzeichenprüfung!G64)=0, INT(Spannweiten!G58)&lt;=5), Mittelwerte!G58, "")</f>
        <v>0</v>
      </c>
      <c r="H58" s="24">
        <f>IF(AND(INT(Vorzeichenprüfung!H64)=0, INT(Spannweiten!H58)&lt;=5), Mittelwerte!H58, "")</f>
        <v>0</v>
      </c>
      <c r="I58" s="24">
        <f>IF(AND(INT(Vorzeichenprüfung!I64)=0, INT(Spannweiten!I58)&lt;=5), Mittelwerte!I58, "")</f>
        <v>6</v>
      </c>
      <c r="J58" s="24">
        <f>IF(AND(INT(Vorzeichenprüfung!J64)=0, INT(Spannweiten!J58)&lt;=5), Mittelwerte!J58, "")</f>
        <v>0.66666666666666663</v>
      </c>
      <c r="K58" s="24">
        <f>IF(AND(INT(Vorzeichenprüfung!K64)=0, INT(Spannweiten!K58)&lt;=5), Mittelwerte!K58, "")</f>
        <v>0</v>
      </c>
      <c r="L58" s="24">
        <f>IF(AND(INT(Vorzeichenprüfung!L64)=0, INT(Spannweiten!L58)&lt;=5), Mittelwerte!L58, "")</f>
        <v>0</v>
      </c>
      <c r="M58" s="26" t="str">
        <f>IF(AND(Vorzeichenprüfung!M64="WAHR", INT(Spannweiten!M58)&lt;=5), Mittelwerte!M58, "")</f>
        <v/>
      </c>
      <c r="N58" s="26" t="str">
        <f>IF(AND(Vorzeichenprüfung!N64="WAHR", INT(Spannweiten!N58)&lt;=5), Mittelwerte!N58, "")</f>
        <v/>
      </c>
      <c r="O58" s="24">
        <f>IF(AND(INT(Vorzeichenprüfung!O64)=0, INT(Spannweiten!O58)&lt;=5), Mittelwerte!O58, "")</f>
        <v>1</v>
      </c>
      <c r="P58" s="24">
        <f>IF(AND(INT(Vorzeichenprüfung!P64)=0, INT(Spannweiten!P58)&lt;=5), Mittelwerte!P58, "")</f>
        <v>0</v>
      </c>
      <c r="Q58" s="24">
        <f>IF(AND(INT(Vorzeichenprüfung!Q64)=0, INT(Spannweiten!Q58)&lt;=5), Mittelwerte!Q58, "")</f>
        <v>1.3333333333333333</v>
      </c>
      <c r="R58" s="24">
        <f>IF(AND(INT(Vorzeichenprüfung!R64)=0, INT(Spannweiten!R58)&lt;=5), Mittelwerte!R58, "")</f>
        <v>0</v>
      </c>
      <c r="S58" s="24">
        <f>IF(AND(INT(Vorzeichenprüfung!S64)=0, INT(Spannweiten!S58)&lt;=5), Mittelwerte!S58, "")</f>
        <v>0</v>
      </c>
      <c r="T58" s="24">
        <f>IF(AND(INT(Vorzeichenprüfung!T64)=0, INT(Spannweiten!T58)&lt;=5), Mittelwerte!T58, "")</f>
        <v>0</v>
      </c>
      <c r="U58" s="24">
        <f>IF(AND(INT(Vorzeichenprüfung!U64)=0, INT(Spannweiten!U58)&lt;=5), Mittelwerte!U58, "")</f>
        <v>0</v>
      </c>
      <c r="V58" s="25">
        <f>IF(AND(Vorzeichenprüfung!V64="WAHR", INT(Spannweiten!V58)&lt;=5), Mittelwerte!V58, "")</f>
        <v>2.3333333333333335</v>
      </c>
      <c r="W58" s="24">
        <f>IF(AND(INT(Vorzeichenprüfung!W64)=0, INT(Spannweiten!W58)&lt;=5), Mittelwerte!W58, "")</f>
        <v>0</v>
      </c>
      <c r="X58" s="24">
        <f>IF(AND(INT(Vorzeichenprüfung!X64)=0, INT(Spannweiten!X58)&lt;=5), Mittelwerte!X58, "")</f>
        <v>0</v>
      </c>
      <c r="Y58" s="24">
        <f>IF(AND(INT(Vorzeichenprüfung!Y64)=0, INT(Spannweiten!Y58)&lt;=5), Mittelwerte!Y58, "")</f>
        <v>0</v>
      </c>
      <c r="Z58" s="24">
        <f>IF(AND(INT(Vorzeichenprüfung!Z64)=0, INT(Spannweiten!Z58)&lt;=5), Mittelwerte!Z58, "")</f>
        <v>1.3333333333333333</v>
      </c>
      <c r="AA58" s="24">
        <f>IF(AND(INT(Vorzeichenprüfung!AA64)=0, INT(Spannweiten!AA58)&lt;=5), Mittelwerte!AA58, "")</f>
        <v>0</v>
      </c>
      <c r="AB58" s="24">
        <f>IF(AND(INT(Vorzeichenprüfung!AB64)=0, INT(Spannweiten!AB58)&lt;=5), Mittelwerte!AB58, "")</f>
        <v>0.66666666666666663</v>
      </c>
      <c r="AC58" s="24">
        <f>IF(AND(INT(Vorzeichenprüfung!AC64)=0, INT(Spannweiten!AC58)&lt;=5), Mittelwerte!AC58, "")</f>
        <v>1</v>
      </c>
      <c r="AD58" s="24">
        <f>IF(AND(INT(Vorzeichenprüfung!AD64)=0, INT(Spannweiten!AD58)&lt;=5), Mittelwerte!AD58, "")</f>
        <v>0</v>
      </c>
      <c r="AE58" s="5"/>
      <c r="AF58" s="5"/>
      <c r="AG58" s="5"/>
      <c r="AI58" s="143"/>
      <c r="AJ58" s="143"/>
      <c r="AK58" s="143"/>
      <c r="AL58" s="143"/>
      <c r="AM58" s="143"/>
      <c r="AO58" s="127"/>
      <c r="AP58" s="49" t="s">
        <v>203</v>
      </c>
      <c r="AQ58" s="50">
        <v>-9</v>
      </c>
    </row>
    <row r="59" spans="1:43" ht="15.75" customHeight="1" x14ac:dyDescent="0.2">
      <c r="A59" s="128"/>
      <c r="B59" s="128"/>
      <c r="C59" s="7" t="s">
        <v>153</v>
      </c>
      <c r="D59" s="8" t="s">
        <v>122</v>
      </c>
      <c r="E59" s="24">
        <f>IF(AND(INT(Vorzeichenprüfung!E65)=0, INT(Spannweiten!E59)&lt;=5), Mittelwerte!E59, "")</f>
        <v>0</v>
      </c>
      <c r="F59" s="24">
        <f>IF(AND(INT(Vorzeichenprüfung!F65)=0, INT(Spannweiten!F59)&lt;=5), Mittelwerte!F59, "")</f>
        <v>0</v>
      </c>
      <c r="G59" s="24">
        <f>IF(AND(INT(Vorzeichenprüfung!G65)=0, INT(Spannweiten!G59)&lt;=5), Mittelwerte!G59, "")</f>
        <v>0</v>
      </c>
      <c r="H59" s="24">
        <f>IF(AND(INT(Vorzeichenprüfung!H65)=0, INT(Spannweiten!H59)&lt;=5), Mittelwerte!H59, "")</f>
        <v>0</v>
      </c>
      <c r="I59" s="26" t="str">
        <f>IF(AND(Vorzeichenprüfung!I65="WAHR", INT(Spannweiten!I59)&lt;=5), Mittelwerte!I59, "")</f>
        <v/>
      </c>
      <c r="J59" s="24">
        <f>IF(AND(INT(Vorzeichenprüfung!J65)=0, INT(Spannweiten!J59)&lt;=5), Mittelwerte!J59, "")</f>
        <v>0</v>
      </c>
      <c r="K59" s="24">
        <f>IF(AND(INT(Vorzeichenprüfung!K65)=0, INT(Spannweiten!K59)&lt;=5), Mittelwerte!K59, "")</f>
        <v>0</v>
      </c>
      <c r="L59" s="24">
        <f>IF(AND(INT(Vorzeichenprüfung!L65)=0, INT(Spannweiten!L59)&lt;=5), Mittelwerte!L59, "")</f>
        <v>0.66666666666666663</v>
      </c>
      <c r="M59" s="26" t="str">
        <f>IF(AND(Vorzeichenprüfung!M65="WAHR", INT(Spannweiten!M59)&lt;=5), Mittelwerte!M59, "")</f>
        <v/>
      </c>
      <c r="N59" s="26" t="str">
        <f>IF(AND(Vorzeichenprüfung!N65="WAHR", INT(Spannweiten!N59)&lt;=5), Mittelwerte!N59, "")</f>
        <v/>
      </c>
      <c r="O59" s="24">
        <f>IF(AND(INT(Vorzeichenprüfung!O65)=0, INT(Spannweiten!O59)&lt;=5), Mittelwerte!O59, "")</f>
        <v>0</v>
      </c>
      <c r="P59" s="24">
        <f>IF(AND(INT(Vorzeichenprüfung!P65)=0, INT(Spannweiten!P59)&lt;=5), Mittelwerte!P59, "")</f>
        <v>1.6666666666666667</v>
      </c>
      <c r="Q59" s="24">
        <f>IF(AND(INT(Vorzeichenprüfung!Q65)=0, INT(Spannweiten!Q59)&lt;=5), Mittelwerte!Q59, "")</f>
        <v>0</v>
      </c>
      <c r="R59" s="24">
        <f>IF(AND(INT(Vorzeichenprüfung!R65)=0, INT(Spannweiten!R59)&lt;=5), Mittelwerte!R59, "")</f>
        <v>0</v>
      </c>
      <c r="S59" s="24">
        <f>IF(AND(INT(Vorzeichenprüfung!S65)=0, INT(Spannweiten!S59)&lt;=5), Mittelwerte!S59, "")</f>
        <v>0</v>
      </c>
      <c r="T59" s="24">
        <f>IF(AND(INT(Vorzeichenprüfung!T65)=0, INT(Spannweiten!T59)&lt;=5), Mittelwerte!T59, "")</f>
        <v>0</v>
      </c>
      <c r="U59" s="24">
        <f>IF(AND(INT(Vorzeichenprüfung!U65)=0, INT(Spannweiten!U59)&lt;=5), Mittelwerte!U59, "")</f>
        <v>0</v>
      </c>
      <c r="V59" s="24">
        <f>IF(AND(INT(Vorzeichenprüfung!V65)=0, INT(Spannweiten!V59)&lt;=5), Mittelwerte!V59, "")</f>
        <v>1.3333333333333333</v>
      </c>
      <c r="W59" s="24">
        <f>IF(AND(INT(Vorzeichenprüfung!W65)=0, INT(Spannweiten!W59)&lt;=5), Mittelwerte!W59, "")</f>
        <v>0</v>
      </c>
      <c r="X59" s="24">
        <f>IF(AND(INT(Vorzeichenprüfung!X65)=0, INT(Spannweiten!X59)&lt;=5), Mittelwerte!X59, "")</f>
        <v>0</v>
      </c>
      <c r="Y59" s="24">
        <f>IF(AND(INT(Vorzeichenprüfung!Y65)=0, INT(Spannweiten!Y59)&lt;=5), Mittelwerte!Y59, "")</f>
        <v>0</v>
      </c>
      <c r="Z59" s="24">
        <f>IF(AND(INT(Vorzeichenprüfung!Z65)=0, INT(Spannweiten!Z59)&lt;=5), Mittelwerte!Z59, "")</f>
        <v>0</v>
      </c>
      <c r="AA59" s="24">
        <f>IF(AND(INT(Vorzeichenprüfung!AA65)=0, INT(Spannweiten!AA59)&lt;=5), Mittelwerte!AA59, "")</f>
        <v>0</v>
      </c>
      <c r="AB59" s="24">
        <f>IF(AND(INT(Vorzeichenprüfung!AB65)=0, INT(Spannweiten!AB59)&lt;=5), Mittelwerte!AB59, "")</f>
        <v>0</v>
      </c>
      <c r="AC59" s="24">
        <f>IF(AND(INT(Vorzeichenprüfung!AC65)=0, INT(Spannweiten!AC59)&lt;=5), Mittelwerte!AC59, "")</f>
        <v>0</v>
      </c>
      <c r="AD59" s="24">
        <f>IF(AND(INT(Vorzeichenprüfung!AD65)=0, INT(Spannweiten!AD59)&lt;=5), Mittelwerte!AD59, "")</f>
        <v>0</v>
      </c>
      <c r="AE59" s="5"/>
      <c r="AF59" s="5"/>
      <c r="AG59" s="5"/>
      <c r="AI59" s="143"/>
      <c r="AJ59" s="143"/>
      <c r="AK59" s="143"/>
      <c r="AL59" s="143"/>
      <c r="AM59" s="143"/>
      <c r="AO59" s="127"/>
      <c r="AP59" s="49" t="s">
        <v>204</v>
      </c>
      <c r="AQ59" s="50">
        <v>-10</v>
      </c>
    </row>
    <row r="60" spans="1:43" ht="15.75" customHeight="1" x14ac:dyDescent="0.2">
      <c r="A60" s="128"/>
      <c r="B60" s="128"/>
      <c r="C60" s="7" t="s">
        <v>154</v>
      </c>
      <c r="D60" s="8" t="s">
        <v>123</v>
      </c>
      <c r="E60" s="24">
        <f>IF(AND(INT(Vorzeichenprüfung!E66)=0, INT(Spannweiten!E60)&lt;=5), Mittelwerte!E60, "")</f>
        <v>1.6666666666666667</v>
      </c>
      <c r="F60" s="24">
        <f>IF(AND(INT(Vorzeichenprüfung!F66)=0, INT(Spannweiten!F60)&lt;=5), Mittelwerte!F60, "")</f>
        <v>0</v>
      </c>
      <c r="G60" s="24">
        <f>IF(AND(INT(Vorzeichenprüfung!G66)=0, INT(Spannweiten!G60)&lt;=5), Mittelwerte!G60, "")</f>
        <v>1.6666666666666667</v>
      </c>
      <c r="H60" s="24">
        <f>IF(AND(INT(Vorzeichenprüfung!H66)=0, INT(Spannweiten!H60)&lt;=5), Mittelwerte!H60, "")</f>
        <v>-1.6666666666666667</v>
      </c>
      <c r="I60" s="24">
        <f>IF(AND(INT(Vorzeichenprüfung!I66)=0, INT(Spannweiten!I60)&lt;=5), Mittelwerte!I60, "")</f>
        <v>0</v>
      </c>
      <c r="J60" s="26" t="str">
        <f>IF(AND(Vorzeichenprüfung!J66="WAHR", INT(Spannweiten!J60)&lt;=5), Mittelwerte!J60, "")</f>
        <v/>
      </c>
      <c r="K60" s="24">
        <f>IF(AND(INT(Vorzeichenprüfung!K66)=0, INT(Spannweiten!K60)&lt;=5), Mittelwerte!K60, "")</f>
        <v>0</v>
      </c>
      <c r="L60" s="24">
        <f>IF(AND(INT(Vorzeichenprüfung!L66)=0, INT(Spannweiten!L60)&lt;=5), Mittelwerte!L60, "")</f>
        <v>0</v>
      </c>
      <c r="M60" s="24">
        <f>IF(AND(INT(Vorzeichenprüfung!M66)=0, INT(Spannweiten!M60)&lt;=5), Mittelwerte!M60, "")</f>
        <v>0</v>
      </c>
      <c r="N60" s="24">
        <f>IF(AND(INT(Vorzeichenprüfung!N66)=0, INT(Spannweiten!N60)&lt;=5), Mittelwerte!N60, "")</f>
        <v>0</v>
      </c>
      <c r="O60" s="24">
        <f>IF(AND(INT(Vorzeichenprüfung!O66)=0, INT(Spannweiten!O60)&lt;=5), Mittelwerte!O60, "")</f>
        <v>0</v>
      </c>
      <c r="P60" s="24">
        <f>IF(AND(INT(Vorzeichenprüfung!P66)=0, INT(Spannweiten!P60)&lt;=5), Mittelwerte!P60, "")</f>
        <v>0</v>
      </c>
      <c r="Q60" s="24">
        <f>IF(AND(INT(Vorzeichenprüfung!Q66)=0, INT(Spannweiten!Q60)&lt;=5), Mittelwerte!Q60, "")</f>
        <v>0</v>
      </c>
      <c r="R60" s="24">
        <f>IF(AND(INT(Vorzeichenprüfung!R66)=0, INT(Spannweiten!R60)&lt;=5), Mittelwerte!R60, "")</f>
        <v>0</v>
      </c>
      <c r="S60" s="24">
        <f>IF(AND(INT(Vorzeichenprüfung!S66)=0, INT(Spannweiten!S60)&lt;=5), Mittelwerte!S60, "")</f>
        <v>0</v>
      </c>
      <c r="T60" s="24">
        <f>IF(AND(INT(Vorzeichenprüfung!T66)=0, INT(Spannweiten!T60)&lt;=5), Mittelwerte!T60, "")</f>
        <v>0</v>
      </c>
      <c r="U60" s="24">
        <f>IF(AND(INT(Vorzeichenprüfung!U66)=0, INT(Spannweiten!U60)&lt;=5), Mittelwerte!U60, "")</f>
        <v>0.66666666666666663</v>
      </c>
      <c r="V60" s="24">
        <f>IF(AND(INT(Vorzeichenprüfung!V66)=0, INT(Spannweiten!V60)&lt;=5), Mittelwerte!V60, "")</f>
        <v>0</v>
      </c>
      <c r="W60" s="24">
        <f>IF(AND(INT(Vorzeichenprüfung!W66)=0, INT(Spannweiten!W60)&lt;=5), Mittelwerte!W60, "")</f>
        <v>0</v>
      </c>
      <c r="X60" s="24">
        <f>IF(AND(INT(Vorzeichenprüfung!X66)=0, INT(Spannweiten!X60)&lt;=5), Mittelwerte!X60, "")</f>
        <v>0</v>
      </c>
      <c r="Y60" s="24">
        <f>IF(AND(INT(Vorzeichenprüfung!Y66)=0, INT(Spannweiten!Y60)&lt;=5), Mittelwerte!Y60, "")</f>
        <v>0</v>
      </c>
      <c r="Z60" s="24">
        <f>IF(AND(INT(Vorzeichenprüfung!Z66)=0, INT(Spannweiten!Z60)&lt;=5), Mittelwerte!Z60, "")</f>
        <v>0</v>
      </c>
      <c r="AA60" s="24">
        <f>IF(AND(INT(Vorzeichenprüfung!AA66)=0, INT(Spannweiten!AA60)&lt;=5), Mittelwerte!AA60, "")</f>
        <v>1</v>
      </c>
      <c r="AB60" s="25">
        <f>IF(AND(Vorzeichenprüfung!AB66="WAHR", INT(Spannweiten!AB60)&lt;=5), Mittelwerte!AB60, "")</f>
        <v>0.66666666666666663</v>
      </c>
      <c r="AC60" s="24">
        <f>IF(AND(INT(Vorzeichenprüfung!AC66)=0, INT(Spannweiten!AC60)&lt;=5), Mittelwerte!AC60, "")</f>
        <v>3.3333333333333335</v>
      </c>
      <c r="AD60" s="24">
        <f>IF(AND(INT(Vorzeichenprüfung!AD66)=0, INT(Spannweiten!AD60)&lt;=5), Mittelwerte!AD60, "")</f>
        <v>0</v>
      </c>
      <c r="AE60" s="5"/>
      <c r="AF60" s="5"/>
      <c r="AG60" s="5"/>
      <c r="AI60" s="143"/>
      <c r="AJ60" s="143"/>
      <c r="AK60" s="143"/>
      <c r="AL60" s="143"/>
      <c r="AM60" s="143"/>
      <c r="AO60" s="134"/>
      <c r="AP60" s="41"/>
      <c r="AQ60" s="42"/>
    </row>
    <row r="61" spans="1:43" ht="15.75" customHeight="1" x14ac:dyDescent="0.2">
      <c r="A61" s="128"/>
      <c r="B61" s="128"/>
      <c r="C61" s="7" t="s">
        <v>155</v>
      </c>
      <c r="D61" s="8" t="s">
        <v>124</v>
      </c>
      <c r="E61" s="24">
        <f>IF(AND(INT(Vorzeichenprüfung!E67)=0, INT(Spannweiten!E61)&lt;=5), Mittelwerte!E61, "")</f>
        <v>1.6666666666666667</v>
      </c>
      <c r="F61" s="24">
        <f>IF(AND(INT(Vorzeichenprüfung!F67)=0, INT(Spannweiten!F61)&lt;=5), Mittelwerte!F61, "")</f>
        <v>0</v>
      </c>
      <c r="G61" s="24">
        <f>IF(AND(INT(Vorzeichenprüfung!G67)=0, INT(Spannweiten!G61)&lt;=5), Mittelwerte!G61, "")</f>
        <v>1.6666666666666667</v>
      </c>
      <c r="H61" s="24">
        <f>IF(AND(INT(Vorzeichenprüfung!H67)=0, INT(Spannweiten!H61)&lt;=5), Mittelwerte!H61, "")</f>
        <v>-1.6666666666666667</v>
      </c>
      <c r="I61" s="24">
        <f>IF(AND(INT(Vorzeichenprüfung!I67)=0, INT(Spannweiten!I61)&lt;=5), Mittelwerte!I61, "")</f>
        <v>0</v>
      </c>
      <c r="J61" s="26" t="str">
        <f>IF(AND(Vorzeichenprüfung!J67="WAHR", INT(Spannweiten!J61)&lt;=5), Mittelwerte!J61, "")</f>
        <v/>
      </c>
      <c r="K61" s="24">
        <f>IF(AND(INT(Vorzeichenprüfung!K67)=0, INT(Spannweiten!K61)&lt;=5), Mittelwerte!K61, "")</f>
        <v>0</v>
      </c>
      <c r="L61" s="24">
        <f>IF(AND(INT(Vorzeichenprüfung!L67)=0, INT(Spannweiten!L61)&lt;=5), Mittelwerte!L61, "")</f>
        <v>0</v>
      </c>
      <c r="M61" s="24">
        <f>IF(AND(INT(Vorzeichenprüfung!M67)=0, INT(Spannweiten!M61)&lt;=5), Mittelwerte!M61, "")</f>
        <v>0</v>
      </c>
      <c r="N61" s="24">
        <f>IF(AND(INT(Vorzeichenprüfung!N67)=0, INT(Spannweiten!N61)&lt;=5), Mittelwerte!N61, "")</f>
        <v>0</v>
      </c>
      <c r="O61" s="24">
        <f>IF(AND(INT(Vorzeichenprüfung!O67)=0, INT(Spannweiten!O61)&lt;=5), Mittelwerte!O61, "")</f>
        <v>0</v>
      </c>
      <c r="P61" s="24">
        <f>IF(AND(INT(Vorzeichenprüfung!P67)=0, INT(Spannweiten!P61)&lt;=5), Mittelwerte!P61, "")</f>
        <v>0</v>
      </c>
      <c r="Q61" s="24">
        <f>IF(AND(INT(Vorzeichenprüfung!Q67)=0, INT(Spannweiten!Q61)&lt;=5), Mittelwerte!Q61, "")</f>
        <v>0</v>
      </c>
      <c r="R61" s="24">
        <f>IF(AND(INT(Vorzeichenprüfung!R67)=0, INT(Spannweiten!R61)&lt;=5), Mittelwerte!R61, "")</f>
        <v>0</v>
      </c>
      <c r="S61" s="24">
        <f>IF(AND(INT(Vorzeichenprüfung!S67)=0, INT(Spannweiten!S61)&lt;=5), Mittelwerte!S61, "")</f>
        <v>0</v>
      </c>
      <c r="T61" s="24">
        <f>IF(AND(INT(Vorzeichenprüfung!T67)=0, INT(Spannweiten!T61)&lt;=5), Mittelwerte!T61, "")</f>
        <v>0</v>
      </c>
      <c r="U61" s="24">
        <f>IF(AND(INT(Vorzeichenprüfung!U67)=0, INT(Spannweiten!U61)&lt;=5), Mittelwerte!U61, "")</f>
        <v>0.66666666666666663</v>
      </c>
      <c r="V61" s="24">
        <f>IF(AND(INT(Vorzeichenprüfung!V67)=0, INT(Spannweiten!V61)&lt;=5), Mittelwerte!V61, "")</f>
        <v>0</v>
      </c>
      <c r="W61" s="24">
        <f>IF(AND(INT(Vorzeichenprüfung!W67)=0, INT(Spannweiten!W61)&lt;=5), Mittelwerte!W61, "")</f>
        <v>0</v>
      </c>
      <c r="X61" s="24">
        <f>IF(AND(INT(Vorzeichenprüfung!X67)=0, INT(Spannweiten!X61)&lt;=5), Mittelwerte!X61, "")</f>
        <v>0</v>
      </c>
      <c r="Y61" s="24">
        <f>IF(AND(INT(Vorzeichenprüfung!Y67)=0, INT(Spannweiten!Y61)&lt;=5), Mittelwerte!Y61, "")</f>
        <v>0</v>
      </c>
      <c r="Z61" s="24">
        <f>IF(AND(INT(Vorzeichenprüfung!Z67)=0, INT(Spannweiten!Z61)&lt;=5), Mittelwerte!Z61, "")</f>
        <v>0</v>
      </c>
      <c r="AA61" s="24">
        <f>IF(AND(INT(Vorzeichenprüfung!AA67)=0, INT(Spannweiten!AA61)&lt;=5), Mittelwerte!AA61, "")</f>
        <v>1</v>
      </c>
      <c r="AB61" s="24">
        <f>IF(AND(INT(Vorzeichenprüfung!AB67)=0, INT(Spannweiten!AB61)&lt;=5), Mittelwerte!AB61, "")</f>
        <v>0.66666666666666663</v>
      </c>
      <c r="AC61" s="24">
        <f>IF(AND(INT(Vorzeichenprüfung!AC67)=0, INT(Spannweiten!AC61)&lt;=5), Mittelwerte!AC61, "")</f>
        <v>3.3333333333333335</v>
      </c>
      <c r="AD61" s="24">
        <f>IF(AND(INT(Vorzeichenprüfung!AD67)=0, INT(Spannweiten!AD61)&lt;=5), Mittelwerte!AD61, "")</f>
        <v>0</v>
      </c>
      <c r="AE61" s="5"/>
      <c r="AF61" s="5"/>
      <c r="AG61" s="5"/>
      <c r="AI61" s="143"/>
      <c r="AJ61" s="143"/>
      <c r="AK61" s="143"/>
      <c r="AL61" s="143"/>
      <c r="AM61" s="143"/>
      <c r="AO61" s="134"/>
      <c r="AP61" s="41"/>
      <c r="AQ61" s="42"/>
    </row>
    <row r="62" spans="1:43" ht="15.75" customHeight="1" x14ac:dyDescent="0.2">
      <c r="A62" s="128"/>
      <c r="B62" s="128"/>
      <c r="C62" s="7" t="s">
        <v>156</v>
      </c>
      <c r="D62" s="8" t="s">
        <v>125</v>
      </c>
      <c r="E62" s="24">
        <f>IF(AND(INT(Vorzeichenprüfung!E68)=0, INT(Spannweiten!E62)&lt;=5), Mittelwerte!E62, "")</f>
        <v>0</v>
      </c>
      <c r="F62" s="24">
        <f>IF(AND(INT(Vorzeichenprüfung!F68)=0, INT(Spannweiten!F62)&lt;=5), Mittelwerte!F62, "")</f>
        <v>0</v>
      </c>
      <c r="G62" s="26" t="str">
        <f>IF(AND(Vorzeichenprüfung!G68="WAHR", INT(Spannweiten!G62)&lt;=5), Mittelwerte!G62, "")</f>
        <v/>
      </c>
      <c r="H62" s="24">
        <f>IF(AND(INT(Vorzeichenprüfung!H68)=0, INT(Spannweiten!H62)&lt;=5), Mittelwerte!H62, "")</f>
        <v>0</v>
      </c>
      <c r="I62" s="24">
        <f>IF(AND(INT(Vorzeichenprüfung!I68)=0, INT(Spannweiten!I62)&lt;=5), Mittelwerte!I62, "")</f>
        <v>1.6666666666666667</v>
      </c>
      <c r="J62" s="26" t="str">
        <f>IF(AND(Vorzeichenprüfung!J68="WAHR", INT(Spannweiten!J62)&lt;=5), Mittelwerte!J62, "")</f>
        <v/>
      </c>
      <c r="K62" s="24">
        <f>IF(AND(INT(Vorzeichenprüfung!K68)=0, INT(Spannweiten!K62)&lt;=5), Mittelwerte!K62, "")</f>
        <v>1.3333333333333333</v>
      </c>
      <c r="L62" s="24">
        <f>IF(AND(INT(Vorzeichenprüfung!L68)=0, INT(Spannweiten!L62)&lt;=5), Mittelwerte!L62, "")</f>
        <v>1.3333333333333333</v>
      </c>
      <c r="M62" s="24">
        <f>IF(AND(INT(Vorzeichenprüfung!M68)=0, INT(Spannweiten!M62)&lt;=5), Mittelwerte!M62, "")</f>
        <v>-1.3333333333333333</v>
      </c>
      <c r="N62" s="24">
        <f>IF(AND(INT(Vorzeichenprüfung!N68)=0, INT(Spannweiten!N62)&lt;=5), Mittelwerte!N62, "")</f>
        <v>0</v>
      </c>
      <c r="O62" s="24">
        <f>IF(AND(INT(Vorzeichenprüfung!O68)=0, INT(Spannweiten!O62)&lt;=5), Mittelwerte!O62, "")</f>
        <v>0</v>
      </c>
      <c r="P62" s="24">
        <f>IF(AND(INT(Vorzeichenprüfung!P68)=0, INT(Spannweiten!P62)&lt;=5), Mittelwerte!P62, "")</f>
        <v>0</v>
      </c>
      <c r="Q62" s="24">
        <f>IF(AND(INT(Vorzeichenprüfung!Q68)=0, INT(Spannweiten!Q62)&lt;=5), Mittelwerte!Q62, "")</f>
        <v>0</v>
      </c>
      <c r="R62" s="24">
        <f>IF(AND(INT(Vorzeichenprüfung!R68)=0, INT(Spannweiten!R62)&lt;=5), Mittelwerte!R62, "")</f>
        <v>1.3333333333333333</v>
      </c>
      <c r="S62" s="24">
        <f>IF(AND(INT(Vorzeichenprüfung!S68)=0, INT(Spannweiten!S62)&lt;=5), Mittelwerte!S62, "")</f>
        <v>1.3333333333333333</v>
      </c>
      <c r="T62" s="24">
        <f>IF(AND(INT(Vorzeichenprüfung!T68)=0, INT(Spannweiten!T62)&lt;=5), Mittelwerte!T62, "")</f>
        <v>0</v>
      </c>
      <c r="U62" s="24">
        <f>IF(AND(INT(Vorzeichenprüfung!U68)=0, INT(Spannweiten!U62)&lt;=5), Mittelwerte!U62, "")</f>
        <v>0.66666666666666663</v>
      </c>
      <c r="V62" s="24">
        <f>IF(AND(INT(Vorzeichenprüfung!V68)=0, INT(Spannweiten!V62)&lt;=5), Mittelwerte!V62, "")</f>
        <v>0</v>
      </c>
      <c r="W62" s="24">
        <f>IF(AND(INT(Vorzeichenprüfung!W68)=0, INT(Spannweiten!W62)&lt;=5), Mittelwerte!W62, "")</f>
        <v>0</v>
      </c>
      <c r="X62" s="24">
        <f>IF(AND(INT(Vorzeichenprüfung!X68)=0, INT(Spannweiten!X62)&lt;=5), Mittelwerte!X62, "")</f>
        <v>0</v>
      </c>
      <c r="Y62" s="24">
        <f>IF(AND(INT(Vorzeichenprüfung!Y68)=0, INT(Spannweiten!Y62)&lt;=5), Mittelwerte!Y62, "")</f>
        <v>0</v>
      </c>
      <c r="Z62" s="24">
        <f>IF(AND(INT(Vorzeichenprüfung!Z68)=0, INT(Spannweiten!Z62)&lt;=5), Mittelwerte!Z62, "")</f>
        <v>0</v>
      </c>
      <c r="AA62" s="24">
        <f>IF(AND(INT(Vorzeichenprüfung!AA68)=0, INT(Spannweiten!AA62)&lt;=5), Mittelwerte!AA62, "")</f>
        <v>0</v>
      </c>
      <c r="AB62" s="24">
        <f>IF(AND(INT(Vorzeichenprüfung!AB68)=0, INT(Spannweiten!AB62)&lt;=5), Mittelwerte!AB62, "")</f>
        <v>0</v>
      </c>
      <c r="AC62" s="26" t="str">
        <f>IF(AND(Vorzeichenprüfung!AC68="WAHR", INT(Spannweiten!AC62)&lt;=5), Mittelwerte!AC62, "")</f>
        <v/>
      </c>
      <c r="AD62" s="24">
        <f>IF(AND(INT(Vorzeichenprüfung!AD68)=0, INT(Spannweiten!AD62)&lt;=5), Mittelwerte!AD62, "")</f>
        <v>0</v>
      </c>
      <c r="AE62" s="5"/>
      <c r="AF62" s="5"/>
      <c r="AG62" s="5"/>
      <c r="AI62" s="143"/>
      <c r="AJ62" s="143"/>
      <c r="AK62" s="143"/>
      <c r="AL62" s="143"/>
      <c r="AM62" s="143"/>
      <c r="AO62" s="134"/>
      <c r="AP62" s="41"/>
      <c r="AQ62" s="42"/>
    </row>
    <row r="63" spans="1:43" ht="15.75" customHeight="1" x14ac:dyDescent="0.2">
      <c r="A63" s="128"/>
      <c r="B63" s="128" t="s">
        <v>162</v>
      </c>
      <c r="C63" s="7" t="s">
        <v>157</v>
      </c>
      <c r="D63" s="8" t="s">
        <v>126</v>
      </c>
      <c r="E63" s="26" t="str">
        <f>IF(AND(Vorzeichenprüfung!E69="WAHR", INT(Spannweiten!E63)&lt;=5), Mittelwerte!E63, "")</f>
        <v/>
      </c>
      <c r="F63" s="24">
        <f>IF(AND(INT(Vorzeichenprüfung!F69)=0, INT(Spannweiten!F63)&lt;=5), Mittelwerte!F63, "")</f>
        <v>0</v>
      </c>
      <c r="G63" s="24">
        <f>IF(AND(INT(Vorzeichenprüfung!G69)=0, INT(Spannweiten!G63)&lt;=5), Mittelwerte!G63, "")</f>
        <v>0</v>
      </c>
      <c r="H63" s="24">
        <f>IF(AND(INT(Vorzeichenprüfung!H69)=0, INT(Spannweiten!H63)&lt;=5), Mittelwerte!H63, "")</f>
        <v>0</v>
      </c>
      <c r="I63" s="25">
        <f>IF(AND(Vorzeichenprüfung!I69="WAHR", INT(Spannweiten!I63)&lt;=5), Mittelwerte!I63, "")</f>
        <v>7</v>
      </c>
      <c r="J63" s="24">
        <f>IF(AND(INT(Vorzeichenprüfung!J69)=0, INT(Spannweiten!J63)&lt;=5), Mittelwerte!J63, "")</f>
        <v>1.6666666666666667</v>
      </c>
      <c r="K63" s="26" t="str">
        <f>IF(AND(Vorzeichenprüfung!K69="WAHR", INT(Spannweiten!K63)&lt;=5), Mittelwerte!K63, "")</f>
        <v/>
      </c>
      <c r="L63" s="24">
        <f>IF(AND(INT(Vorzeichenprüfung!L69)=0, INT(Spannweiten!L63)&lt;=5), Mittelwerte!L63, "")</f>
        <v>0</v>
      </c>
      <c r="M63" s="25">
        <f>IF(AND(Vorzeichenprüfung!M69="WAHR", INT(Spannweiten!M63)&lt;=5), Mittelwerte!M63, "")</f>
        <v>6</v>
      </c>
      <c r="N63" s="24">
        <f>IF(AND(INT(Vorzeichenprüfung!N69)=0, INT(Spannweiten!N63)&lt;=5), Mittelwerte!N63, "")</f>
        <v>0</v>
      </c>
      <c r="O63" s="24">
        <f>IF(AND(INT(Vorzeichenprüfung!O69)=0, INT(Spannweiten!O63)&lt;=5), Mittelwerte!O63, "")</f>
        <v>1.3333333333333333</v>
      </c>
      <c r="P63" s="24">
        <f>IF(AND(INT(Vorzeichenprüfung!P69)=0, INT(Spannweiten!P63)&lt;=5), Mittelwerte!P63, "")</f>
        <v>0</v>
      </c>
      <c r="Q63" s="26" t="str">
        <f>IF(AND(Vorzeichenprüfung!Q69="WAHR", INT(Spannweiten!Q63)&lt;=5), Mittelwerte!Q63, "")</f>
        <v/>
      </c>
      <c r="R63" s="24">
        <f>IF(AND(INT(Vorzeichenprüfung!R69)=0, INT(Spannweiten!R63)&lt;=5), Mittelwerte!R63, "")</f>
        <v>0</v>
      </c>
      <c r="S63" s="24">
        <f>IF(AND(INT(Vorzeichenprüfung!S69)=0, INT(Spannweiten!S63)&lt;=5), Mittelwerte!S63, "")</f>
        <v>0</v>
      </c>
      <c r="T63" s="24">
        <f>IF(AND(INT(Vorzeichenprüfung!T69)=0, INT(Spannweiten!T63)&lt;=5), Mittelwerte!T63, "")</f>
        <v>1</v>
      </c>
      <c r="U63" s="24">
        <f>IF(AND(INT(Vorzeichenprüfung!U69)=0, INT(Spannweiten!U63)&lt;=5), Mittelwerte!U63, "")</f>
        <v>1.3333333333333333</v>
      </c>
      <c r="V63" s="24">
        <f>IF(AND(INT(Vorzeichenprüfung!V69)=0, INT(Spannweiten!V63)&lt;=5), Mittelwerte!V63, "")</f>
        <v>2.6666666666666665</v>
      </c>
      <c r="W63" s="24">
        <f>IF(AND(INT(Vorzeichenprüfung!W69)=0, INT(Spannweiten!W63)&lt;=5), Mittelwerte!W63, "")</f>
        <v>0</v>
      </c>
      <c r="X63" s="24">
        <f>IF(AND(INT(Vorzeichenprüfung!X69)=0, INT(Spannweiten!X63)&lt;=5), Mittelwerte!X63, "")</f>
        <v>0</v>
      </c>
      <c r="Y63" s="24">
        <f>IF(AND(INT(Vorzeichenprüfung!Y69)=0, INT(Spannweiten!Y63)&lt;=5), Mittelwerte!Y63, "")</f>
        <v>0</v>
      </c>
      <c r="Z63" s="26" t="str">
        <f>IF(AND(Vorzeichenprüfung!Z69="WAHR", INT(Spannweiten!Z63)&lt;=5), Mittelwerte!Z63, "")</f>
        <v/>
      </c>
      <c r="AA63" s="24">
        <f>IF(AND(INT(Vorzeichenprüfung!AA69)=0, INT(Spannweiten!AA63)&lt;=5), Mittelwerte!AA63, "")</f>
        <v>0</v>
      </c>
      <c r="AB63" s="24">
        <f>IF(AND(INT(Vorzeichenprüfung!AB69)=0, INT(Spannweiten!AB63)&lt;=5), Mittelwerte!AB63, "")</f>
        <v>0</v>
      </c>
      <c r="AC63" s="26" t="str">
        <f>IF(AND(Vorzeichenprüfung!AC69="WAHR", INT(Spannweiten!AC63)&lt;=5), Mittelwerte!AC63, "")</f>
        <v/>
      </c>
      <c r="AD63" s="24">
        <f>IF(AND(INT(Vorzeichenprüfung!AD69)=0, INT(Spannweiten!AD63)&lt;=5), Mittelwerte!AD63, "")</f>
        <v>0</v>
      </c>
      <c r="AE63" s="5"/>
      <c r="AF63" s="5"/>
      <c r="AG63" s="5"/>
      <c r="AI63" s="143"/>
      <c r="AJ63" s="143"/>
      <c r="AK63" s="143"/>
      <c r="AL63" s="143"/>
      <c r="AM63" s="143"/>
      <c r="AO63" s="134"/>
      <c r="AP63" s="41"/>
      <c r="AQ63" s="42"/>
    </row>
    <row r="64" spans="1:43" ht="15.75" customHeight="1" x14ac:dyDescent="0.2">
      <c r="A64" s="128"/>
      <c r="B64" s="128"/>
      <c r="C64" s="7" t="s">
        <v>158</v>
      </c>
      <c r="D64" s="8" t="s">
        <v>127</v>
      </c>
      <c r="E64" s="26" t="str">
        <f>IF(AND(Vorzeichenprüfung!E70="WAHR", INT(Spannweiten!E64)&lt;=5), Mittelwerte!E64, "")</f>
        <v/>
      </c>
      <c r="F64" s="26" t="str">
        <f>IF(AND(Vorzeichenprüfung!F70="WAHR", INT(Spannweiten!F64)&lt;=5), Mittelwerte!F64, "")</f>
        <v/>
      </c>
      <c r="G64" s="26" t="str">
        <f>IF(AND(Vorzeichenprüfung!G70="WAHR", INT(Spannweiten!G64)&lt;=5), Mittelwerte!G64, "")</f>
        <v/>
      </c>
      <c r="H64" s="24">
        <f>IF(AND(INT(Vorzeichenprüfung!H70)=0, INT(Spannweiten!H64)&lt;=5), Mittelwerte!H64, "")</f>
        <v>0</v>
      </c>
      <c r="I64" s="26" t="str">
        <f>IF(AND(Vorzeichenprüfung!I70="WAHR", INT(Spannweiten!I64)&lt;=5), Mittelwerte!I64, "")</f>
        <v/>
      </c>
      <c r="J64" s="26" t="str">
        <f>IF(AND(Vorzeichenprüfung!J70="WAHR", INT(Spannweiten!J64)&lt;=5), Mittelwerte!J64, "")</f>
        <v/>
      </c>
      <c r="K64" s="24">
        <f>IF(AND(INT(Vorzeichenprüfung!K70)=0, INT(Spannweiten!K64)&lt;=5), Mittelwerte!K64, "")</f>
        <v>0</v>
      </c>
      <c r="L64" s="26" t="str">
        <f>IF(AND(Vorzeichenprüfung!L70="WAHR", INT(Spannweiten!L64)&lt;=5), Mittelwerte!L64, "")</f>
        <v/>
      </c>
      <c r="M64" s="26" t="str">
        <f>IF(AND(Vorzeichenprüfung!M70="WAHR", INT(Spannweiten!M64)&lt;=5), Mittelwerte!M64, "")</f>
        <v/>
      </c>
      <c r="N64" s="26" t="str">
        <f>IF(AND(Vorzeichenprüfung!N70="WAHR", INT(Spannweiten!N64)&lt;=5), Mittelwerte!N64, "")</f>
        <v/>
      </c>
      <c r="O64" s="24">
        <f>IF(AND(INT(Vorzeichenprüfung!O70)=0, INT(Spannweiten!O64)&lt;=5), Mittelwerte!O64, "")</f>
        <v>1.3333333333333333</v>
      </c>
      <c r="P64" s="26" t="str">
        <f>IF(AND(Vorzeichenprüfung!P70="WAHR", INT(Spannweiten!P64)&lt;=5), Mittelwerte!P64, "")</f>
        <v/>
      </c>
      <c r="Q64" s="24">
        <f>IF(AND(INT(Vorzeichenprüfung!Q70)=0, INT(Spannweiten!Q64)&lt;=5), Mittelwerte!Q64, "")</f>
        <v>2.3333333333333335</v>
      </c>
      <c r="R64" s="24">
        <f>IF(AND(INT(Vorzeichenprüfung!R70)=0, INT(Spannweiten!R64)&lt;=5), Mittelwerte!R64, "")</f>
        <v>1</v>
      </c>
      <c r="S64" s="26" t="str">
        <f>IF(AND(Vorzeichenprüfung!S70="WAHR", INT(Spannweiten!S64)&lt;=5), Mittelwerte!S64, "")</f>
        <v/>
      </c>
      <c r="T64" s="26" t="str">
        <f>IF(AND(Vorzeichenprüfung!T70="WAHR", INT(Spannweiten!T64)&lt;=5), Mittelwerte!T64, "")</f>
        <v/>
      </c>
      <c r="U64" s="25">
        <f>IF(AND(Vorzeichenprüfung!U70="WAHR", INT(Spannweiten!U64)&lt;=5), Mittelwerte!U64, "")</f>
        <v>1.6666666666666667</v>
      </c>
      <c r="V64" s="25">
        <f>IF(AND(Vorzeichenprüfung!V70="WAHR", INT(Spannweiten!V64)&lt;=5), Mittelwerte!V64, "")</f>
        <v>1.3333333333333333</v>
      </c>
      <c r="W64" s="26" t="str">
        <f>IF(AND(Vorzeichenprüfung!W70="WAHR", INT(Spannweiten!W64)&lt;=5), Mittelwerte!W64, "")</f>
        <v/>
      </c>
      <c r="X64" s="26" t="str">
        <f>IF(AND(Vorzeichenprüfung!X70="WAHR", INT(Spannweiten!X64)&lt;=5), Mittelwerte!X64, "")</f>
        <v/>
      </c>
      <c r="Y64" s="25">
        <f>IF(AND(Vorzeichenprüfung!Y70="WAHR", INT(Spannweiten!Y64)&lt;=5), Mittelwerte!Y64, "")</f>
        <v>3.3333333333333335</v>
      </c>
      <c r="Z64" s="25">
        <f>IF(AND(Vorzeichenprüfung!Z70="WAHR", INT(Spannweiten!Z64)&lt;=5), Mittelwerte!Z64, "")</f>
        <v>1.6666666666666667</v>
      </c>
      <c r="AA64" s="25">
        <f>IF(AND(Vorzeichenprüfung!AA70="WAHR", INT(Spannweiten!AA64)&lt;=5), Mittelwerte!AA64, "")</f>
        <v>1.6666666666666667</v>
      </c>
      <c r="AB64" s="25">
        <f>IF(AND(Vorzeichenprüfung!AB70="WAHR", INT(Spannweiten!AB64)&lt;=5), Mittelwerte!AB64, "")</f>
        <v>1.3333333333333333</v>
      </c>
      <c r="AC64" s="26" t="str">
        <f>IF(AND(Vorzeichenprüfung!AC70="WAHR", INT(Spannweiten!AC64)&lt;=5), Mittelwerte!AC64, "")</f>
        <v/>
      </c>
      <c r="AD64" s="25">
        <f>IF(AND(Vorzeichenprüfung!AD70="WAHR", INT(Spannweiten!AD64)&lt;=5), Mittelwerte!AD64, "")</f>
        <v>1.6666666666666667</v>
      </c>
      <c r="AE64" s="5"/>
      <c r="AF64" s="5"/>
      <c r="AG64" s="5"/>
      <c r="AI64" s="143"/>
      <c r="AJ64" s="143"/>
      <c r="AK64" s="143"/>
      <c r="AL64" s="143"/>
      <c r="AM64" s="143"/>
      <c r="AO64" s="134"/>
      <c r="AP64" s="41"/>
      <c r="AQ64" s="42"/>
    </row>
    <row r="65" spans="1:43" ht="15.75" customHeight="1" x14ac:dyDescent="0.2">
      <c r="A65" s="128"/>
      <c r="B65" s="128"/>
      <c r="C65" s="7" t="s">
        <v>159</v>
      </c>
      <c r="D65" s="8" t="s">
        <v>128</v>
      </c>
      <c r="E65" s="26" t="str">
        <f>IF(AND(Vorzeichenprüfung!E71="WAHR", INT(Spannweiten!E65)&lt;=5), Mittelwerte!E65, "")</f>
        <v/>
      </c>
      <c r="F65" s="24">
        <f>IF(AND(INT(Vorzeichenprüfung!F71)=0, INT(Spannweiten!F65)&lt;=5), Mittelwerte!F65, "")</f>
        <v>0</v>
      </c>
      <c r="G65" s="24">
        <f>IF(AND(INT(Vorzeichenprüfung!G71)=0, INT(Spannweiten!G65)&lt;=5), Mittelwerte!G65, "")</f>
        <v>0</v>
      </c>
      <c r="H65" s="24">
        <f>IF(AND(INT(Vorzeichenprüfung!H71)=0, INT(Spannweiten!H65)&lt;=5), Mittelwerte!H65, "")</f>
        <v>0</v>
      </c>
      <c r="I65" s="26" t="str">
        <f>IF(AND(Vorzeichenprüfung!I71="WAHR", INT(Spannweiten!I65)&lt;=5), Mittelwerte!I65, "")</f>
        <v/>
      </c>
      <c r="J65" s="25">
        <f>IF(AND(Vorzeichenprüfung!J71="WAHR", INT(Spannweiten!J65)&lt;=5), Mittelwerte!J65, "")</f>
        <v>1.3333333333333333</v>
      </c>
      <c r="K65" s="24">
        <f>IF(AND(INT(Vorzeichenprüfung!K71)=0, INT(Spannweiten!K65)&lt;=5), Mittelwerte!K65, "")</f>
        <v>0</v>
      </c>
      <c r="L65" s="26" t="str">
        <f>IF(AND(Vorzeichenprüfung!L71="WAHR", INT(Spannweiten!L65)&lt;=5), Mittelwerte!L65, "")</f>
        <v/>
      </c>
      <c r="M65" s="24">
        <f>IF(AND(INT(Vorzeichenprüfung!M71)=0, INT(Spannweiten!M65)&lt;=5), Mittelwerte!M65, "")</f>
        <v>7</v>
      </c>
      <c r="N65" s="24">
        <f>IF(AND(INT(Vorzeichenprüfung!N71)=0, INT(Spannweiten!N65)&lt;=5), Mittelwerte!N65, "")</f>
        <v>0</v>
      </c>
      <c r="O65" s="24">
        <f>IF(AND(INT(Vorzeichenprüfung!O71)=0, INT(Spannweiten!O65)&lt;=5), Mittelwerte!O65, "")</f>
        <v>2.3333333333333335</v>
      </c>
      <c r="P65" s="26" t="str">
        <f>IF(AND(Vorzeichenprüfung!P71="WAHR", INT(Spannweiten!P65)&lt;=5), Mittelwerte!P65, "")</f>
        <v/>
      </c>
      <c r="Q65" s="24">
        <f>IF(AND(INT(Vorzeichenprüfung!Q71)=0, INT(Spannweiten!Q65)&lt;=5), Mittelwerte!Q65, "")</f>
        <v>1.3333333333333333</v>
      </c>
      <c r="R65" s="24">
        <f>IF(AND(INT(Vorzeichenprüfung!R71)=0, INT(Spannweiten!R65)&lt;=5), Mittelwerte!R65, "")</f>
        <v>0</v>
      </c>
      <c r="S65" s="26" t="str">
        <f>IF(AND(Vorzeichenprüfung!S71="WAHR", INT(Spannweiten!S65)&lt;=5), Mittelwerte!S65, "")</f>
        <v/>
      </c>
      <c r="T65" s="24">
        <f>IF(AND(INT(Vorzeichenprüfung!T71)=0, INT(Spannweiten!T65)&lt;=5), Mittelwerte!T65, "")</f>
        <v>1.6666666666666667</v>
      </c>
      <c r="U65" s="25">
        <f>IF(AND(Vorzeichenprüfung!U71="WAHR", INT(Spannweiten!U65)&lt;=5), Mittelwerte!U65, "")</f>
        <v>2.6666666666666665</v>
      </c>
      <c r="V65" s="25">
        <f>IF(AND(Vorzeichenprüfung!V71="WAHR", INT(Spannweiten!V65)&lt;=5), Mittelwerte!V65, "")</f>
        <v>1</v>
      </c>
      <c r="W65" s="24">
        <f>IF(AND(INT(Vorzeichenprüfung!W71)=0, INT(Spannweiten!W65)&lt;=5), Mittelwerte!W65, "")</f>
        <v>0</v>
      </c>
      <c r="X65" s="24">
        <f>IF(AND(INT(Vorzeichenprüfung!X71)=0, INT(Spannweiten!X65)&lt;=5), Mittelwerte!X65, "")</f>
        <v>0.66666666666666663</v>
      </c>
      <c r="Y65" s="24">
        <f>IF(AND(INT(Vorzeichenprüfung!Y71)=0, INT(Spannweiten!Y65)&lt;=5), Mittelwerte!Y65, "")</f>
        <v>0</v>
      </c>
      <c r="Z65" s="24">
        <f>IF(AND(INT(Vorzeichenprüfung!Z71)=0, INT(Spannweiten!Z65)&lt;=5), Mittelwerte!Z65, "")</f>
        <v>1.6666666666666667</v>
      </c>
      <c r="AA65" s="24">
        <f>IF(AND(INT(Vorzeichenprüfung!AA71)=0, INT(Spannweiten!AA65)&lt;=5), Mittelwerte!AA65, "")</f>
        <v>1.6666666666666667</v>
      </c>
      <c r="AB65" s="24">
        <f>IF(AND(INT(Vorzeichenprüfung!AB71)=0, INT(Spannweiten!AB65)&lt;=5), Mittelwerte!AB65, "")</f>
        <v>0</v>
      </c>
      <c r="AC65" s="24">
        <f>IF(AND(INT(Vorzeichenprüfung!AC71)=0, INT(Spannweiten!AC65)&lt;=5), Mittelwerte!AC65, "")</f>
        <v>1</v>
      </c>
      <c r="AD65" s="24">
        <f>IF(AND(INT(Vorzeichenprüfung!AD71)=0, INT(Spannweiten!AD65)&lt;=5), Mittelwerte!AD65, "")</f>
        <v>0</v>
      </c>
      <c r="AE65" s="5"/>
      <c r="AF65" s="5"/>
      <c r="AG65" s="5"/>
      <c r="AI65" s="143"/>
      <c r="AJ65" s="143"/>
      <c r="AK65" s="143"/>
      <c r="AL65" s="143"/>
      <c r="AM65" s="143"/>
      <c r="AO65" s="134"/>
      <c r="AP65" s="41"/>
      <c r="AQ65" s="42"/>
    </row>
    <row r="66" spans="1:43" ht="15.75" customHeight="1" x14ac:dyDescent="0.2">
      <c r="A66" s="128"/>
      <c r="B66" s="128"/>
      <c r="C66" s="7" t="s">
        <v>160</v>
      </c>
      <c r="D66" s="8" t="s">
        <v>129</v>
      </c>
      <c r="E66" s="24">
        <f>IF(AND(INT(Vorzeichenprüfung!E72)=0, INT(Spannweiten!E66)&lt;=5), Mittelwerte!E66, "")</f>
        <v>0</v>
      </c>
      <c r="F66" s="24">
        <f>IF(AND(INT(Vorzeichenprüfung!F72)=0, INT(Spannweiten!F66)&lt;=5), Mittelwerte!F66, "")</f>
        <v>0</v>
      </c>
      <c r="G66" s="24">
        <f>IF(AND(INT(Vorzeichenprüfung!G72)=0, INT(Spannweiten!G66)&lt;=5), Mittelwerte!G66, "")</f>
        <v>0</v>
      </c>
      <c r="H66" s="26" t="str">
        <f>IF(AND(Vorzeichenprüfung!H72="WAHR", INT(Spannweiten!H66)&lt;=5), Mittelwerte!H66, "")</f>
        <v/>
      </c>
      <c r="I66" s="25">
        <f>IF(AND(Vorzeichenprüfung!I72="WAHR", INT(Spannweiten!I66)&lt;=5), Mittelwerte!I66, "")</f>
        <v>1.6666666666666667</v>
      </c>
      <c r="J66" s="26" t="str">
        <f>IF(AND(Vorzeichenprüfung!J72="WAHR", INT(Spannweiten!J66)&lt;=5), Mittelwerte!J66, "")</f>
        <v/>
      </c>
      <c r="K66" s="26" t="str">
        <f>IF(AND(Vorzeichenprüfung!K72="WAHR", INT(Spannweiten!K66)&lt;=5), Mittelwerte!K66, "")</f>
        <v/>
      </c>
      <c r="L66" s="26" t="str">
        <f>IF(AND(Vorzeichenprüfung!L72="WAHR", INT(Spannweiten!L66)&lt;=5), Mittelwerte!L66, "")</f>
        <v/>
      </c>
      <c r="M66" s="24">
        <f>IF(AND(INT(Vorzeichenprüfung!M72)=0, INT(Spannweiten!M66)&lt;=5), Mittelwerte!M66, "")</f>
        <v>0.66666666666666663</v>
      </c>
      <c r="N66" s="24">
        <f>IF(AND(INT(Vorzeichenprüfung!N72)=0, INT(Spannweiten!N66)&lt;=5), Mittelwerte!N66, "")</f>
        <v>0</v>
      </c>
      <c r="O66" s="24">
        <f>IF(AND(INT(Vorzeichenprüfung!O72)=0, INT(Spannweiten!O66)&lt;=5), Mittelwerte!O66, "")</f>
        <v>0</v>
      </c>
      <c r="P66" s="24">
        <f>IF(AND(INT(Vorzeichenprüfung!P72)=0, INT(Spannweiten!P66)&lt;=5), Mittelwerte!P66, "")</f>
        <v>0</v>
      </c>
      <c r="Q66" s="26" t="str">
        <f>IF(AND(Vorzeichenprüfung!Q72="WAHR", INT(Spannweiten!Q66)&lt;=5), Mittelwerte!Q66, "")</f>
        <v/>
      </c>
      <c r="R66" s="24">
        <f>IF(AND(INT(Vorzeichenprüfung!R72)=0, INT(Spannweiten!R66)&lt;=5), Mittelwerte!R66, "")</f>
        <v>3</v>
      </c>
      <c r="S66" s="24">
        <f>IF(AND(INT(Vorzeichenprüfung!S72)=0, INT(Spannweiten!S66)&lt;=5), Mittelwerte!S66, "")</f>
        <v>1.6666666666666667</v>
      </c>
      <c r="T66" s="26" t="str">
        <f>IF(AND(Vorzeichenprüfung!T72="WAHR", INT(Spannweiten!T66)&lt;=5), Mittelwerte!T66, "")</f>
        <v/>
      </c>
      <c r="U66" s="24">
        <f>IF(AND(INT(Vorzeichenprüfung!U72)=0, INT(Spannweiten!U66)&lt;=5), Mittelwerte!U66, "")</f>
        <v>2</v>
      </c>
      <c r="V66" s="25">
        <f>IF(AND(Vorzeichenprüfung!V72="WAHR", INT(Spannweiten!V66)&lt;=5), Mittelwerte!V66, "")</f>
        <v>0.66666666666666663</v>
      </c>
      <c r="W66" s="24">
        <f>IF(AND(INT(Vorzeichenprüfung!W72)=0, INT(Spannweiten!W66)&lt;=5), Mittelwerte!W66, "")</f>
        <v>0</v>
      </c>
      <c r="X66" s="24">
        <f>IF(AND(INT(Vorzeichenprüfung!X72)=0, INT(Spannweiten!X66)&lt;=5), Mittelwerte!X66, "")</f>
        <v>1.3333333333333333</v>
      </c>
      <c r="Y66" s="24">
        <f>IF(AND(INT(Vorzeichenprüfung!Y72)=0, INT(Spannweiten!Y66)&lt;=5), Mittelwerte!Y66, "")</f>
        <v>0</v>
      </c>
      <c r="Z66" s="24">
        <f>IF(AND(INT(Vorzeichenprüfung!Z72)=0, INT(Spannweiten!Z66)&lt;=5), Mittelwerte!Z66, "")</f>
        <v>-1</v>
      </c>
      <c r="AA66" s="24">
        <f>IF(AND(INT(Vorzeichenprüfung!AA72)=0, INT(Spannweiten!AA66)&lt;=5), Mittelwerte!AA66, "")</f>
        <v>0</v>
      </c>
      <c r="AB66" s="24">
        <f>IF(AND(INT(Vorzeichenprüfung!AB72)=0, INT(Spannweiten!AB66)&lt;=5), Mittelwerte!AB66, "")</f>
        <v>0</v>
      </c>
      <c r="AC66" s="24">
        <f>IF(AND(INT(Vorzeichenprüfung!AC72)=0, INT(Spannweiten!AC66)&lt;=5), Mittelwerte!AC66, "")</f>
        <v>0</v>
      </c>
      <c r="AD66" s="26" t="str">
        <f>IF(AND(Vorzeichenprüfung!AD72="WAHR", INT(Spannweiten!AD66)&lt;=5), Mittelwerte!AD66, "")</f>
        <v/>
      </c>
      <c r="AE66" s="5"/>
      <c r="AF66" s="5"/>
      <c r="AG66" s="5"/>
      <c r="AI66" s="143"/>
      <c r="AJ66" s="143"/>
      <c r="AK66" s="143"/>
      <c r="AL66" s="143"/>
      <c r="AM66" s="143"/>
      <c r="AO66" s="134"/>
      <c r="AP66" s="41"/>
      <c r="AQ66" s="42"/>
    </row>
    <row r="67" spans="1:43" ht="15.75" customHeight="1" x14ac:dyDescent="0.2">
      <c r="A67" s="128"/>
      <c r="B67" s="128"/>
      <c r="C67" s="7" t="s">
        <v>161</v>
      </c>
      <c r="D67" s="8" t="s">
        <v>130</v>
      </c>
      <c r="E67" s="26" t="str">
        <f>IF(AND(Vorzeichenprüfung!E73="WAHR", INT(Spannweiten!E67)&lt;=5), Mittelwerte!E67, "")</f>
        <v/>
      </c>
      <c r="F67" s="26" t="str">
        <f>IF(AND(Vorzeichenprüfung!F73="WAHR", INT(Spannweiten!F67)&lt;=5), Mittelwerte!F67, "")</f>
        <v/>
      </c>
      <c r="G67" s="24">
        <f>IF(AND(INT(Vorzeichenprüfung!G73)=0, INT(Spannweiten!G67)&lt;=5), Mittelwerte!G67, "")</f>
        <v>0</v>
      </c>
      <c r="H67" s="24">
        <f>IF(AND(INT(Vorzeichenprüfung!H73)=0, INT(Spannweiten!H67)&lt;=5), Mittelwerte!H67, "")</f>
        <v>0</v>
      </c>
      <c r="I67" s="26" t="str">
        <f>IF(AND(Vorzeichenprüfung!I73="WAHR", INT(Spannweiten!I67)&lt;=5), Mittelwerte!I67, "")</f>
        <v/>
      </c>
      <c r="J67" s="26" t="str">
        <f>IF(AND(Vorzeichenprüfung!J73="WAHR", INT(Spannweiten!J67)&lt;=5), Mittelwerte!J67, "")</f>
        <v/>
      </c>
      <c r="K67" s="26" t="str">
        <f>IF(AND(Vorzeichenprüfung!K73="WAHR", INT(Spannweiten!K67)&lt;=5), Mittelwerte!K67, "")</f>
        <v/>
      </c>
      <c r="L67" s="24">
        <f>IF(AND(INT(Vorzeichenprüfung!L73)=0, INT(Spannweiten!L67)&lt;=5), Mittelwerte!L67, "")</f>
        <v>0.66666666666666663</v>
      </c>
      <c r="M67" s="24">
        <f>IF(AND(INT(Vorzeichenprüfung!M73)=0, INT(Spannweiten!M67)&lt;=5), Mittelwerte!M67, "")</f>
        <v>5.666666666666667</v>
      </c>
      <c r="N67" s="24">
        <f>IF(AND(INT(Vorzeichenprüfung!N73)=0, INT(Spannweiten!N67)&lt;=5), Mittelwerte!N67, "")</f>
        <v>0</v>
      </c>
      <c r="O67" s="24">
        <f>IF(AND(INT(Vorzeichenprüfung!O73)=0, INT(Spannweiten!O67)&lt;=5), Mittelwerte!O67, "")</f>
        <v>1.6666666666666667</v>
      </c>
      <c r="P67" s="26" t="str">
        <f>IF(AND(Vorzeichenprüfung!P73="WAHR", INT(Spannweiten!P67)&lt;=5), Mittelwerte!P67, "")</f>
        <v/>
      </c>
      <c r="Q67" s="24">
        <f>IF(AND(INT(Vorzeichenprüfung!Q73)=0, INT(Spannweiten!Q67)&lt;=5), Mittelwerte!Q67, "")</f>
        <v>0</v>
      </c>
      <c r="R67" s="24">
        <f>IF(AND(INT(Vorzeichenprüfung!R73)=0, INT(Spannweiten!R67)&lt;=5), Mittelwerte!R67, "")</f>
        <v>0</v>
      </c>
      <c r="S67" s="25">
        <f>IF(AND(Vorzeichenprüfung!S73="WAHR", INT(Spannweiten!S67)&lt;=5), Mittelwerte!S67, "")</f>
        <v>1.3333333333333333</v>
      </c>
      <c r="T67" s="24">
        <f>IF(AND(INT(Vorzeichenprüfung!T73)=0, INT(Spannweiten!T67)&lt;=5), Mittelwerte!T67, "")</f>
        <v>1.6666666666666667</v>
      </c>
      <c r="U67" s="25">
        <f>IF(AND(Vorzeichenprüfung!U73="WAHR", INT(Spannweiten!U67)&lt;=5), Mittelwerte!U67, "")</f>
        <v>1</v>
      </c>
      <c r="V67" s="24">
        <f>IF(AND(INT(Vorzeichenprüfung!V73)=0, INT(Spannweiten!V67)&lt;=5), Mittelwerte!V67, "")</f>
        <v>1</v>
      </c>
      <c r="W67" s="24">
        <f>IF(AND(INT(Vorzeichenprüfung!W73)=0, INT(Spannweiten!W67)&lt;=5), Mittelwerte!W67, "")</f>
        <v>0</v>
      </c>
      <c r="X67" s="24">
        <f>IF(AND(INT(Vorzeichenprüfung!X73)=0, INT(Spannweiten!X67)&lt;=5), Mittelwerte!X67, "")</f>
        <v>1.6666666666666667</v>
      </c>
      <c r="Y67" s="24">
        <f>IF(AND(INT(Vorzeichenprüfung!Y73)=0, INT(Spannweiten!Y67)&lt;=5), Mittelwerte!Y67, "")</f>
        <v>1</v>
      </c>
      <c r="Z67" s="24">
        <f>IF(AND(INT(Vorzeichenprüfung!Z73)=0, INT(Spannweiten!Z67)&lt;=5), Mittelwerte!Z67, "")</f>
        <v>0</v>
      </c>
      <c r="AA67" s="24">
        <f>IF(AND(INT(Vorzeichenprüfung!AA73)=0, INT(Spannweiten!AA67)&lt;=5), Mittelwerte!AA67, "")</f>
        <v>0</v>
      </c>
      <c r="AB67" s="24">
        <f>IF(AND(INT(Vorzeichenprüfung!AB73)=0, INT(Spannweiten!AB67)&lt;=5), Mittelwerte!AB67, "")</f>
        <v>0</v>
      </c>
      <c r="AC67" s="24">
        <f>IF(AND(INT(Vorzeichenprüfung!AC73)=0, INT(Spannweiten!AC67)&lt;=5), Mittelwerte!AC67, "")</f>
        <v>0</v>
      </c>
      <c r="AD67" s="26" t="str">
        <f>IF(AND(Vorzeichenprüfung!AD73="WAHR", INT(Spannweiten!AD67)&lt;=5), Mittelwerte!AD67, "")</f>
        <v/>
      </c>
      <c r="AE67" s="5"/>
      <c r="AF67" s="5"/>
      <c r="AG67" s="5"/>
      <c r="AI67" s="143"/>
      <c r="AJ67" s="143"/>
      <c r="AK67" s="143"/>
      <c r="AL67" s="143"/>
      <c r="AM67" s="143"/>
      <c r="AO67" s="134"/>
      <c r="AP67" s="41"/>
      <c r="AQ67" s="42"/>
    </row>
    <row r="68" spans="1:43" x14ac:dyDescent="0.2">
      <c r="AO68" s="135"/>
      <c r="AP68" s="41"/>
      <c r="AQ68" s="42"/>
    </row>
    <row r="69" spans="1:43" ht="15" customHeight="1" x14ac:dyDescent="0.2">
      <c r="C69" s="144"/>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43"/>
      <c r="AF69" s="43"/>
      <c r="AG69" s="43"/>
      <c r="AO69" s="135"/>
      <c r="AP69" s="41"/>
      <c r="AQ69" s="42"/>
    </row>
    <row r="70" spans="1:43" ht="15" customHeight="1" x14ac:dyDescent="0.2">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43"/>
      <c r="AF70" s="43"/>
      <c r="AG70" s="43"/>
    </row>
    <row r="71" spans="1:43" ht="15" customHeight="1" x14ac:dyDescent="0.2">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43"/>
      <c r="AF71" s="43"/>
      <c r="AG71" s="43"/>
    </row>
    <row r="72" spans="1:43" ht="15" customHeight="1" x14ac:dyDescent="0.2">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43"/>
      <c r="AF72" s="43"/>
      <c r="AG72" s="43"/>
    </row>
    <row r="75" spans="1:43" ht="15" x14ac:dyDescent="0.25">
      <c r="C75" s="44"/>
    </row>
  </sheetData>
  <sheetProtection algorithmName="SHA-512" hashValue="V/T3IYQWHGSTGvNwvy1gU5hgPwAhwF9m4kJGNA3bye1FTPoJLfw6ymamj/paRjEjT3jV8p+pcSiJMSBpHvaEYg==" saltValue="DhxMmKUOqfmzehRrYS2H4A==" spinCount="100000" sheet="1" objects="1" scenarios="1" selectLockedCells="1" selectUnlockedCells="1"/>
  <mergeCells count="24">
    <mergeCell ref="C3:AD3"/>
    <mergeCell ref="E5:AD5"/>
    <mergeCell ref="AI7:AM8"/>
    <mergeCell ref="A8:A35"/>
    <mergeCell ref="B8:B25"/>
    <mergeCell ref="AI9:AM25"/>
    <mergeCell ref="B27:B35"/>
    <mergeCell ref="AI27:AM35"/>
    <mergeCell ref="AE8:AG15"/>
    <mergeCell ref="AS28:AT28"/>
    <mergeCell ref="A37:A67"/>
    <mergeCell ref="B37:B41"/>
    <mergeCell ref="AI37:AM67"/>
    <mergeCell ref="AO39:AO59"/>
    <mergeCell ref="B42:B43"/>
    <mergeCell ref="B44:B47"/>
    <mergeCell ref="B48:B62"/>
    <mergeCell ref="AO60:AO69"/>
    <mergeCell ref="B63:B67"/>
    <mergeCell ref="C69:AD72"/>
    <mergeCell ref="AO28:AP28"/>
    <mergeCell ref="AQ28:AR28"/>
    <mergeCell ref="AE27:AG32"/>
    <mergeCell ref="AE37:AG44"/>
  </mergeCells>
  <conditionalFormatting sqref="E8:AD10 E12:AD25 E11:X11 Z11:AD11">
    <cfRule type="colorScale" priority="3">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BC777-10EE-4CA2-B921-4FA896F0E543}">
  <dimension ref="A1:AT75"/>
  <sheetViews>
    <sheetView zoomScale="90" zoomScaleNormal="90" workbookViewId="0">
      <selection activeCell="AI6" sqref="AI6"/>
    </sheetView>
  </sheetViews>
  <sheetFormatPr baseColWidth="10" defaultColWidth="11.42578125" defaultRowHeight="14.25" x14ac:dyDescent="0.2"/>
  <cols>
    <col min="1" max="1" width="11.42578125" style="38" customWidth="1"/>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280</v>
      </c>
    </row>
    <row r="3" spans="1:41" ht="15" x14ac:dyDescent="0.2">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54"/>
      <c r="AF3" s="54"/>
      <c r="AG3" s="54"/>
    </row>
    <row r="5" spans="1:41"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5"/>
      <c r="AF5" s="5"/>
      <c r="AG5" s="5"/>
    </row>
    <row r="6" spans="1:41" ht="218.25"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46" t="s">
        <v>167</v>
      </c>
      <c r="AJ7" s="146"/>
      <c r="AK7" s="146"/>
      <c r="AL7" s="146"/>
      <c r="AM7" s="146"/>
    </row>
    <row r="8" spans="1:41" ht="15.75" customHeight="1" x14ac:dyDescent="0.2">
      <c r="A8" s="128" t="s">
        <v>205</v>
      </c>
      <c r="B8" s="128"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79"/>
      <c r="AF8" s="79" t="s">
        <v>357</v>
      </c>
      <c r="AG8" s="5">
        <f>COUNTIF(E8:AD25,1)</f>
        <v>253</v>
      </c>
      <c r="AI8" s="146"/>
      <c r="AJ8" s="146"/>
      <c r="AK8" s="146"/>
      <c r="AL8" s="146"/>
      <c r="AM8" s="146"/>
    </row>
    <row r="9" spans="1:41" ht="15.75" customHeight="1" x14ac:dyDescent="0.2">
      <c r="A9" s="128"/>
      <c r="B9" s="128"/>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79"/>
      <c r="AF9" s="79" t="s">
        <v>356</v>
      </c>
      <c r="AG9" s="5">
        <f>COUNTIF(E8:AD25,2)</f>
        <v>158</v>
      </c>
      <c r="AI9" s="142" t="s">
        <v>282</v>
      </c>
      <c r="AJ9" s="142"/>
      <c r="AK9" s="142"/>
      <c r="AL9" s="142"/>
      <c r="AM9" s="142"/>
    </row>
    <row r="10" spans="1:41" ht="15.75" customHeight="1" x14ac:dyDescent="0.2">
      <c r="A10" s="128"/>
      <c r="B10" s="128"/>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79"/>
      <c r="AF10" s="79" t="s">
        <v>355</v>
      </c>
      <c r="AG10" s="5">
        <f>COUNTIF(E8:AD25,3)</f>
        <v>56</v>
      </c>
      <c r="AI10" s="142"/>
      <c r="AJ10" s="142"/>
      <c r="AK10" s="142"/>
      <c r="AL10" s="142"/>
      <c r="AM10" s="142"/>
      <c r="AO10" s="38" t="s">
        <v>209</v>
      </c>
    </row>
    <row r="11" spans="1:41" ht="15.75" customHeight="1" x14ac:dyDescent="0.2">
      <c r="A11" s="128"/>
      <c r="B11" s="128"/>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18">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79"/>
      <c r="AF11" s="79" t="s">
        <v>354</v>
      </c>
      <c r="AG11" s="5">
        <f>COUNTIF(E8:AD25,0)</f>
        <v>1</v>
      </c>
      <c r="AI11" s="142"/>
      <c r="AJ11" s="142"/>
      <c r="AK11" s="142"/>
      <c r="AL11" s="142"/>
      <c r="AM11" s="142"/>
    </row>
    <row r="12" spans="1:41" ht="15.75" customHeight="1" x14ac:dyDescent="0.2">
      <c r="A12" s="128"/>
      <c r="B12" s="128"/>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79"/>
      <c r="AF12" s="79" t="s">
        <v>353</v>
      </c>
      <c r="AG12" s="5">
        <f>SUM(AG8:AG11)</f>
        <v>468</v>
      </c>
      <c r="AI12" s="142"/>
      <c r="AJ12" s="142"/>
      <c r="AK12" s="142"/>
      <c r="AL12" s="142"/>
      <c r="AM12" s="142"/>
    </row>
    <row r="13" spans="1:41" ht="15.75" customHeight="1" x14ac:dyDescent="0.2">
      <c r="A13" s="128"/>
      <c r="B13" s="128"/>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5"/>
      <c r="AF13" s="79" t="s">
        <v>358</v>
      </c>
      <c r="AG13" s="5">
        <f>SUM(AG9:AG11)</f>
        <v>215</v>
      </c>
      <c r="AI13" s="142"/>
      <c r="AJ13" s="142"/>
      <c r="AK13" s="142"/>
      <c r="AL13" s="142"/>
      <c r="AM13" s="142"/>
    </row>
    <row r="14" spans="1:41" ht="15.75" customHeight="1" x14ac:dyDescent="0.2">
      <c r="A14" s="128"/>
      <c r="B14" s="128"/>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5"/>
      <c r="AF14" s="79" t="s">
        <v>359</v>
      </c>
      <c r="AG14" s="5">
        <f>AG8</f>
        <v>253</v>
      </c>
      <c r="AI14" s="142"/>
      <c r="AJ14" s="142"/>
      <c r="AK14" s="142"/>
      <c r="AL14" s="142"/>
      <c r="AM14" s="142"/>
    </row>
    <row r="15" spans="1:41" ht="15.75" customHeight="1" x14ac:dyDescent="0.2">
      <c r="A15" s="128"/>
      <c r="B15" s="128"/>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5"/>
      <c r="AF15" s="5"/>
      <c r="AG15" s="5"/>
      <c r="AI15" s="142"/>
      <c r="AJ15" s="142"/>
      <c r="AK15" s="142"/>
      <c r="AL15" s="142"/>
      <c r="AM15" s="142"/>
    </row>
    <row r="16" spans="1:41" ht="15.75" customHeight="1" x14ac:dyDescent="0.2">
      <c r="A16" s="128"/>
      <c r="B16" s="128"/>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142"/>
      <c r="AJ16" s="142"/>
      <c r="AK16" s="142"/>
      <c r="AL16" s="142"/>
      <c r="AM16" s="142"/>
    </row>
    <row r="17" spans="1:46" ht="15.75" customHeight="1" x14ac:dyDescent="0.2">
      <c r="A17" s="128"/>
      <c r="B17" s="128"/>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142"/>
      <c r="AJ17" s="142"/>
      <c r="AK17" s="142"/>
      <c r="AL17" s="142"/>
      <c r="AM17" s="142"/>
    </row>
    <row r="18" spans="1:46" ht="15.75" customHeight="1" x14ac:dyDescent="0.2">
      <c r="A18" s="128"/>
      <c r="B18" s="128"/>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5"/>
      <c r="AF18" s="5"/>
      <c r="AG18" s="5"/>
      <c r="AI18" s="142"/>
      <c r="AJ18" s="142"/>
      <c r="AK18" s="142"/>
      <c r="AL18" s="142"/>
      <c r="AM18" s="142"/>
    </row>
    <row r="19" spans="1:46" ht="15.75" customHeight="1" x14ac:dyDescent="0.2">
      <c r="A19" s="128"/>
      <c r="B19" s="128"/>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5"/>
      <c r="AF19" s="5"/>
      <c r="AG19" s="5"/>
      <c r="AI19" s="142"/>
      <c r="AJ19" s="142"/>
      <c r="AK19" s="142"/>
      <c r="AL19" s="142"/>
      <c r="AM19" s="142"/>
    </row>
    <row r="20" spans="1:46" ht="15.75" customHeight="1" x14ac:dyDescent="0.2">
      <c r="A20" s="128"/>
      <c r="B20" s="128"/>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5"/>
      <c r="AF20" s="5"/>
      <c r="AG20" s="5"/>
      <c r="AI20" s="142"/>
      <c r="AJ20" s="142"/>
      <c r="AK20" s="142"/>
      <c r="AL20" s="142"/>
      <c r="AM20" s="142"/>
    </row>
    <row r="21" spans="1:46" ht="15.75" customHeight="1" x14ac:dyDescent="0.2">
      <c r="A21" s="128"/>
      <c r="B21" s="128"/>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5"/>
      <c r="AF21" s="5"/>
      <c r="AG21" s="5"/>
      <c r="AI21" s="142"/>
      <c r="AJ21" s="142"/>
      <c r="AK21" s="142"/>
      <c r="AL21" s="142"/>
      <c r="AM21" s="142"/>
    </row>
    <row r="22" spans="1:46" ht="15.75" customHeight="1" x14ac:dyDescent="0.2">
      <c r="A22" s="128"/>
      <c r="B22" s="128"/>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5"/>
      <c r="AF22" s="5"/>
      <c r="AG22" s="5"/>
      <c r="AI22" s="142"/>
      <c r="AJ22" s="142"/>
      <c r="AK22" s="142"/>
      <c r="AL22" s="142"/>
      <c r="AM22" s="142"/>
    </row>
    <row r="23" spans="1:46" x14ac:dyDescent="0.2">
      <c r="A23" s="128"/>
      <c r="B23" s="128"/>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5"/>
      <c r="AG23" s="5"/>
      <c r="AI23" s="142"/>
      <c r="AJ23" s="142"/>
      <c r="AK23" s="142"/>
      <c r="AL23" s="142"/>
      <c r="AM23" s="142"/>
    </row>
    <row r="24" spans="1:46" x14ac:dyDescent="0.2">
      <c r="A24" s="128"/>
      <c r="B24" s="128"/>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5"/>
      <c r="AG24" s="5"/>
      <c r="AI24" s="142"/>
      <c r="AJ24" s="142"/>
      <c r="AK24" s="142"/>
      <c r="AL24" s="142"/>
      <c r="AM24" s="142"/>
    </row>
    <row r="25" spans="1:46" x14ac:dyDescent="0.2">
      <c r="A25" s="128"/>
      <c r="B25" s="128"/>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142"/>
      <c r="AJ25" s="142"/>
      <c r="AK25" s="142"/>
      <c r="AL25" s="142"/>
      <c r="AM25" s="142"/>
    </row>
    <row r="26" spans="1:46" ht="15"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147"/>
      <c r="AJ26" s="148"/>
      <c r="AK26" s="148"/>
      <c r="AL26" s="148"/>
      <c r="AM26" s="149"/>
    </row>
    <row r="27" spans="1:46" ht="15" customHeight="1" x14ac:dyDescent="0.25">
      <c r="A27" s="128"/>
      <c r="B27" s="128" t="s">
        <v>99</v>
      </c>
      <c r="C27" s="4" t="s">
        <v>90</v>
      </c>
      <c r="D27" s="13"/>
      <c r="E27" s="16">
        <f>ROUND(('Parametrisierung Experte'!E27+'Parametrisierung Forscherin 1'!E27+'Parametrisierung Forscher 2'!E27)/3,0)</f>
        <v>6</v>
      </c>
      <c r="F27" s="16">
        <f>ROUND(('Parametrisierung Experte'!F27+'Parametrisierung Forscherin 1'!F27+'Parametrisierung Forscher 2'!F27)/3,0)</f>
        <v>5</v>
      </c>
      <c r="G27" s="16">
        <f>ROUND(('Parametrisierung Experte'!G27+'Parametrisierung Forscherin 1'!G27+'Parametrisierung Forscher 2'!G27)/3,0)</f>
        <v>7</v>
      </c>
      <c r="H27" s="16">
        <f>ROUND(('Parametrisierung Experte'!H27+'Parametrisierung Forscherin 1'!H27+'Parametrisierung Forscher 2'!H27)/3,0)</f>
        <v>3</v>
      </c>
      <c r="I27" s="16">
        <f>ROUND(('Parametrisierung Experte'!I27+'Parametrisierung Forscherin 1'!I27+'Parametrisierung Forscher 2'!I27)/3,0)</f>
        <v>8</v>
      </c>
      <c r="J27" s="16">
        <f>ROUND(('Parametrisierung Experte'!J27+'Parametrisierung Forscherin 1'!J27+'Parametrisierung Forscher 2'!J27)/3,0)</f>
        <v>5</v>
      </c>
      <c r="K27" s="16">
        <f>ROUND(('Parametrisierung Experte'!K27+'Parametrisierung Forscherin 1'!K27+'Parametrisierung Forscher 2'!K27)/3,0)</f>
        <v>2</v>
      </c>
      <c r="L27" s="16">
        <f>ROUND(('Parametrisierung Experte'!L27+'Parametrisierung Forscherin 1'!L27+'Parametrisierung Forscher 2'!L27)/3,0)</f>
        <v>6</v>
      </c>
      <c r="M27" s="16">
        <f>ROUND(('Parametrisierung Experte'!M27+'Parametrisierung Forscherin 1'!M27+'Parametrisierung Forscher 2'!M27)/3,0)</f>
        <v>9</v>
      </c>
      <c r="N27" s="16">
        <f>ROUND(('Parametrisierung Experte'!N27+'Parametrisierung Forscherin 1'!N27+'Parametrisierung Forscher 2'!N27)/3,0)</f>
        <v>4</v>
      </c>
      <c r="O27" s="16">
        <f>ROUND(('Parametrisierung Experte'!O27+'Parametrisierung Forscherin 1'!O27+'Parametrisierung Forscher 2'!O27)/3,0)</f>
        <v>3</v>
      </c>
      <c r="P27" s="16">
        <f>ROUND(('Parametrisierung Experte'!P27+'Parametrisierung Forscherin 1'!P27+'Parametrisierung Forscher 2'!P27)/3,0)</f>
        <v>7</v>
      </c>
      <c r="Q27" s="16">
        <f>ROUND(('Parametrisierung Experte'!Q27+'Parametrisierung Forscherin 1'!Q27+'Parametrisierung Forscher 2'!Q27)/3,0)</f>
        <v>5</v>
      </c>
      <c r="R27" s="16">
        <f>ROUND(('Parametrisierung Experte'!R27+'Parametrisierung Forscherin 1'!R27+'Parametrisierung Forscher 2'!R27)/3,0)</f>
        <v>4</v>
      </c>
      <c r="S27" s="16">
        <f>ROUND(('Parametrisierung Experte'!S27+'Parametrisierung Forscherin 1'!S27+'Parametrisierung Forscher 2'!S27)/3,0)</f>
        <v>8</v>
      </c>
      <c r="T27" s="16">
        <f>ROUND(('Parametrisierung Experte'!T27+'Parametrisierung Forscherin 1'!T27+'Parametrisierung Forscher 2'!T27)/3,0)</f>
        <v>3</v>
      </c>
      <c r="U27" s="16">
        <f>ROUND(('Parametrisierung Experte'!U27+'Parametrisierung Forscherin 1'!U27+'Parametrisierung Forscher 2'!U27)/3,0)</f>
        <v>6</v>
      </c>
      <c r="V27" s="16">
        <f>ROUND(('Parametrisierung Experte'!V27+'Parametrisierung Forscherin 1'!V27+'Parametrisierung Forscher 2'!V27)/3,0)</f>
        <v>5</v>
      </c>
      <c r="W27" s="16">
        <f>ROUND(('Parametrisierung Experte'!W27+'Parametrisierung Forscherin 1'!W27+'Parametrisierung Forscher 2'!W27)/3,0)</f>
        <v>3</v>
      </c>
      <c r="X27" s="16">
        <f>ROUND(('Parametrisierung Experte'!X27+'Parametrisierung Forscherin 1'!X27+'Parametrisierung Forscher 2'!X27)/3,0)</f>
        <v>2</v>
      </c>
      <c r="Y27" s="16">
        <f>ROUND(('Parametrisierung Experte'!Y27+'Parametrisierung Forscherin 1'!Y27+'Parametrisierung Forscher 2'!Y27)/3,0)</f>
        <v>5</v>
      </c>
      <c r="Z27" s="16">
        <f>ROUND(('Parametrisierung Experte'!Z27+'Parametrisierung Forscherin 1'!Z27+'Parametrisierung Forscher 2'!Z27)/3,0)</f>
        <v>6</v>
      </c>
      <c r="AA27" s="16">
        <f>ROUND(('Parametrisierung Experte'!AA27+'Parametrisierung Forscherin 1'!AA27+'Parametrisierung Forscher 2'!AA27)/3,0)</f>
        <v>3</v>
      </c>
      <c r="AB27" s="16">
        <f>ROUND(('Parametrisierung Experte'!AB27+'Parametrisierung Forscherin 1'!AB27+'Parametrisierung Forscher 2'!AB27)/3,0)</f>
        <v>4</v>
      </c>
      <c r="AC27" s="16">
        <f>ROUND(('Parametrisierung Experte'!AC27+'Parametrisierung Forscherin 1'!AC27+'Parametrisierung Forscher 2'!AC27)/3,0)</f>
        <v>8</v>
      </c>
      <c r="AD27" s="16">
        <f>ROUND(('Parametrisierung Experte'!AD27+'Parametrisierung Forscherin 1'!AD27+'Parametrisierung Forscher 2'!AD27)/3,0)</f>
        <v>3</v>
      </c>
      <c r="AE27" s="5"/>
      <c r="AF27" s="5"/>
      <c r="AG27" s="5"/>
      <c r="AI27" s="142" t="s">
        <v>283</v>
      </c>
      <c r="AJ27" s="142"/>
      <c r="AK27" s="142"/>
      <c r="AL27" s="142"/>
      <c r="AM27" s="142"/>
      <c r="AO27" s="52" t="s">
        <v>207</v>
      </c>
    </row>
    <row r="28" spans="1:46" ht="15" x14ac:dyDescent="0.25">
      <c r="A28" s="128"/>
      <c r="B28" s="128"/>
      <c r="C28" s="4" t="s">
        <v>91</v>
      </c>
      <c r="D28" s="13"/>
      <c r="E28" s="16">
        <f>ROUND(('Parametrisierung Experte'!E28+'Parametrisierung Forscherin 1'!E28+'Parametrisierung Forscher 2'!E28)/3,0)</f>
        <v>6</v>
      </c>
      <c r="F28" s="16">
        <f>ROUND(('Parametrisierung Experte'!F28+'Parametrisierung Forscherin 1'!F28+'Parametrisierung Forscher 2'!F28)/3,0)</f>
        <v>5</v>
      </c>
      <c r="G28" s="16">
        <f>ROUND(('Parametrisierung Experte'!G28+'Parametrisierung Forscherin 1'!G28+'Parametrisierung Forscher 2'!G28)/3,0)</f>
        <v>5</v>
      </c>
      <c r="H28" s="16">
        <f>ROUND(('Parametrisierung Experte'!H28+'Parametrisierung Forscherin 1'!H28+'Parametrisierung Forscher 2'!H28)/3,0)</f>
        <v>3</v>
      </c>
      <c r="I28" s="16">
        <f>ROUND(('Parametrisierung Experte'!I28+'Parametrisierung Forscherin 1'!I28+'Parametrisierung Forscher 2'!I28)/3,0)</f>
        <v>5</v>
      </c>
      <c r="J28" s="16">
        <f>ROUND(('Parametrisierung Experte'!J28+'Parametrisierung Forscherin 1'!J28+'Parametrisierung Forscher 2'!J28)/3,0)</f>
        <v>4</v>
      </c>
      <c r="K28" s="16">
        <f>ROUND(('Parametrisierung Experte'!K28+'Parametrisierung Forscherin 1'!K28+'Parametrisierung Forscher 2'!K28)/3,0)</f>
        <v>2</v>
      </c>
      <c r="L28" s="16">
        <f>ROUND(('Parametrisierung Experte'!L28+'Parametrisierung Forscherin 1'!L28+'Parametrisierung Forscher 2'!L28)/3,0)</f>
        <v>4</v>
      </c>
      <c r="M28" s="16">
        <f>ROUND(('Parametrisierung Experte'!M28+'Parametrisierung Forscherin 1'!M28+'Parametrisierung Forscher 2'!M28)/3,0)</f>
        <v>9</v>
      </c>
      <c r="N28" s="16">
        <f>ROUND(('Parametrisierung Experte'!N28+'Parametrisierung Forscherin 1'!N28+'Parametrisierung Forscher 2'!N28)/3,0)</f>
        <v>4</v>
      </c>
      <c r="O28" s="16">
        <f>ROUND(('Parametrisierung Experte'!O28+'Parametrisierung Forscherin 1'!O28+'Parametrisierung Forscher 2'!O28)/3,0)</f>
        <v>3</v>
      </c>
      <c r="P28" s="16">
        <f>ROUND(('Parametrisierung Experte'!P28+'Parametrisierung Forscherin 1'!P28+'Parametrisierung Forscher 2'!P28)/3,0)</f>
        <v>4</v>
      </c>
      <c r="Q28" s="16">
        <f>ROUND(('Parametrisierung Experte'!Q28+'Parametrisierung Forscherin 1'!Q28+'Parametrisierung Forscher 2'!Q28)/3,0)</f>
        <v>5</v>
      </c>
      <c r="R28" s="16">
        <f>ROUND(('Parametrisierung Experte'!R28+'Parametrisierung Forscherin 1'!R28+'Parametrisierung Forscher 2'!R28)/3,0)</f>
        <v>4</v>
      </c>
      <c r="S28" s="16">
        <f>ROUND(('Parametrisierung Experte'!S28+'Parametrisierung Forscherin 1'!S28+'Parametrisierung Forscher 2'!S28)/3,0)</f>
        <v>8</v>
      </c>
      <c r="T28" s="16">
        <f>ROUND(('Parametrisierung Experte'!T28+'Parametrisierung Forscherin 1'!T28+'Parametrisierung Forscher 2'!T28)/3,0)</f>
        <v>3</v>
      </c>
      <c r="U28" s="16">
        <f>ROUND(('Parametrisierung Experte'!U28+'Parametrisierung Forscherin 1'!U28+'Parametrisierung Forscher 2'!U28)/3,0)</f>
        <v>4</v>
      </c>
      <c r="V28" s="16">
        <f>ROUND(('Parametrisierung Experte'!V28+'Parametrisierung Forscherin 1'!V28+'Parametrisierung Forscher 2'!V28)/3,0)</f>
        <v>5</v>
      </c>
      <c r="W28" s="16">
        <f>ROUND(('Parametrisierung Experte'!W28+'Parametrisierung Forscherin 1'!W28+'Parametrisierung Forscher 2'!W28)/3,0)</f>
        <v>3</v>
      </c>
      <c r="X28" s="16">
        <f>ROUND(('Parametrisierung Experte'!X28+'Parametrisierung Forscherin 1'!X28+'Parametrisierung Forscher 2'!X28)/3,0)</f>
        <v>3</v>
      </c>
      <c r="Y28" s="16">
        <f>ROUND(('Parametrisierung Experte'!Y28+'Parametrisierung Forscherin 1'!Y28+'Parametrisierung Forscher 2'!Y28)/3,0)</f>
        <v>5</v>
      </c>
      <c r="Z28" s="16">
        <f>ROUND(('Parametrisierung Experte'!Z28+'Parametrisierung Forscherin 1'!Z28+'Parametrisierung Forscher 2'!Z28)/3,0)</f>
        <v>7</v>
      </c>
      <c r="AA28" s="16">
        <f>ROUND(('Parametrisierung Experte'!AA28+'Parametrisierung Forscherin 1'!AA28+'Parametrisierung Forscher 2'!AA28)/3,0)</f>
        <v>3</v>
      </c>
      <c r="AB28" s="16">
        <f>ROUND(('Parametrisierung Experte'!AB28+'Parametrisierung Forscherin 1'!AB28+'Parametrisierung Forscher 2'!AB28)/3,0)</f>
        <v>4</v>
      </c>
      <c r="AC28" s="16">
        <f>ROUND(('Parametrisierung Experte'!AC28+'Parametrisierung Forscherin 1'!AC28+'Parametrisierung Forscher 2'!AC28)/3,0)</f>
        <v>8</v>
      </c>
      <c r="AD28" s="16">
        <f>ROUND(('Parametrisierung Experte'!AD28+'Parametrisierung Forscherin 1'!AD28+'Parametrisierung Forscher 2'!AD28)/3,0)</f>
        <v>3</v>
      </c>
      <c r="AE28" s="5"/>
      <c r="AF28" s="5"/>
      <c r="AG28" s="5"/>
      <c r="AI28" s="142"/>
      <c r="AJ28" s="142"/>
      <c r="AK28" s="142"/>
      <c r="AL28" s="142"/>
      <c r="AM28" s="142"/>
      <c r="AO28" s="127" t="s">
        <v>168</v>
      </c>
      <c r="AP28" s="127"/>
      <c r="AQ28" s="127" t="s">
        <v>169</v>
      </c>
      <c r="AR28" s="127"/>
      <c r="AS28" s="127" t="s">
        <v>170</v>
      </c>
      <c r="AT28" s="127"/>
    </row>
    <row r="29" spans="1:46" ht="15" x14ac:dyDescent="0.25">
      <c r="A29" s="128"/>
      <c r="B29" s="128"/>
      <c r="C29" s="4" t="s">
        <v>92</v>
      </c>
      <c r="D29" s="13"/>
      <c r="E29" s="16">
        <f>ROUND(('Parametrisierung Experte'!E29+'Parametrisierung Forscherin 1'!E29+'Parametrisierung Forscher 2'!E29)/3,0)</f>
        <v>6</v>
      </c>
      <c r="F29" s="16">
        <f>ROUND(('Parametrisierung Experte'!F29+'Parametrisierung Forscherin 1'!F29+'Parametrisierung Forscher 2'!F29)/3,0)</f>
        <v>5</v>
      </c>
      <c r="G29" s="16">
        <f>ROUND(('Parametrisierung Experte'!G29+'Parametrisierung Forscherin 1'!G29+'Parametrisierung Forscher 2'!G29)/3,0)</f>
        <v>5</v>
      </c>
      <c r="H29" s="16">
        <f>ROUND(('Parametrisierung Experte'!H29+'Parametrisierung Forscherin 1'!H29+'Parametrisierung Forscher 2'!H29)/3,0)</f>
        <v>6</v>
      </c>
      <c r="I29" s="16">
        <f>ROUND(('Parametrisierung Experte'!I29+'Parametrisierung Forscherin 1'!I29+'Parametrisierung Forscher 2'!I29)/3,0)</f>
        <v>5</v>
      </c>
      <c r="J29" s="16">
        <f>ROUND(('Parametrisierung Experte'!J29+'Parametrisierung Forscherin 1'!J29+'Parametrisierung Forscher 2'!J29)/3,0)</f>
        <v>4</v>
      </c>
      <c r="K29" s="16">
        <f>ROUND(('Parametrisierung Experte'!K29+'Parametrisierung Forscherin 1'!K29+'Parametrisierung Forscher 2'!K29)/3,0)</f>
        <v>2</v>
      </c>
      <c r="L29" s="16">
        <f>ROUND(('Parametrisierung Experte'!L29+'Parametrisierung Forscherin 1'!L29+'Parametrisierung Forscher 2'!L29)/3,0)</f>
        <v>4</v>
      </c>
      <c r="M29" s="16">
        <f>ROUND(('Parametrisierung Experte'!M29+'Parametrisierung Forscherin 1'!M29+'Parametrisierung Forscher 2'!M29)/3,0)</f>
        <v>6</v>
      </c>
      <c r="N29" s="16">
        <f>ROUND(('Parametrisierung Experte'!N29+'Parametrisierung Forscherin 1'!N29+'Parametrisierung Forscher 2'!N29)/3,0)</f>
        <v>4</v>
      </c>
      <c r="O29" s="16">
        <f>ROUND(('Parametrisierung Experte'!O29+'Parametrisierung Forscherin 1'!O29+'Parametrisierung Forscher 2'!O29)/3,0)</f>
        <v>3</v>
      </c>
      <c r="P29" s="16">
        <f>ROUND(('Parametrisierung Experte'!P29+'Parametrisierung Forscherin 1'!P29+'Parametrisierung Forscher 2'!P29)/3,0)</f>
        <v>4</v>
      </c>
      <c r="Q29" s="16">
        <f>ROUND(('Parametrisierung Experte'!Q29+'Parametrisierung Forscherin 1'!Q29+'Parametrisierung Forscher 2'!Q29)/3,0)</f>
        <v>5</v>
      </c>
      <c r="R29" s="16">
        <f>ROUND(('Parametrisierung Experte'!R29+'Parametrisierung Forscherin 1'!R29+'Parametrisierung Forscher 2'!R29)/3,0)</f>
        <v>4</v>
      </c>
      <c r="S29" s="16">
        <f>ROUND(('Parametrisierung Experte'!S29+'Parametrisierung Forscherin 1'!S29+'Parametrisierung Forscher 2'!S29)/3,0)</f>
        <v>8</v>
      </c>
      <c r="T29" s="16">
        <f>ROUND(('Parametrisierung Experte'!T29+'Parametrisierung Forscherin 1'!T29+'Parametrisierung Forscher 2'!T29)/3,0)</f>
        <v>3</v>
      </c>
      <c r="U29" s="16">
        <f>ROUND(('Parametrisierung Experte'!U29+'Parametrisierung Forscherin 1'!U29+'Parametrisierung Forscher 2'!U29)/3,0)</f>
        <v>4</v>
      </c>
      <c r="V29" s="16">
        <f>ROUND(('Parametrisierung Experte'!V29+'Parametrisierung Forscherin 1'!V29+'Parametrisierung Forscher 2'!V29)/3,0)</f>
        <v>5</v>
      </c>
      <c r="W29" s="16">
        <f>ROUND(('Parametrisierung Experte'!W29+'Parametrisierung Forscherin 1'!W29+'Parametrisierung Forscher 2'!W29)/3,0)</f>
        <v>3</v>
      </c>
      <c r="X29" s="16">
        <f>ROUND(('Parametrisierung Experte'!X29+'Parametrisierung Forscherin 1'!X29+'Parametrisierung Forscher 2'!X29)/3,0)</f>
        <v>4</v>
      </c>
      <c r="Y29" s="16">
        <f>ROUND(('Parametrisierung Experte'!Y29+'Parametrisierung Forscherin 1'!Y29+'Parametrisierung Forscher 2'!Y29)/3,0)</f>
        <v>5</v>
      </c>
      <c r="Z29" s="16">
        <f>ROUND(('Parametrisierung Experte'!Z29+'Parametrisierung Forscherin 1'!Z29+'Parametrisierung Forscher 2'!Z29)/3,0)</f>
        <v>6</v>
      </c>
      <c r="AA29" s="16">
        <f>ROUND(('Parametrisierung Experte'!AA29+'Parametrisierung Forscherin 1'!AA29+'Parametrisierung Forscher 2'!AA29)/3,0)</f>
        <v>3</v>
      </c>
      <c r="AB29" s="16">
        <f>ROUND(('Parametrisierung Experte'!AB29+'Parametrisierung Forscherin 1'!AB29+'Parametrisierung Forscher 2'!AB29)/3,0)</f>
        <v>4</v>
      </c>
      <c r="AC29" s="16">
        <f>ROUND(('Parametrisierung Experte'!AC29+'Parametrisierung Forscherin 1'!AC29+'Parametrisierung Forscher 2'!AC29)/3,0)</f>
        <v>8</v>
      </c>
      <c r="AD29" s="16">
        <f>ROUND(('Parametrisierung Experte'!AD29+'Parametrisierung Forscherin 1'!AD29+'Parametrisierung Forscher 2'!AD29)/3,0)</f>
        <v>3</v>
      </c>
      <c r="AE29" s="5"/>
      <c r="AF29" s="5"/>
      <c r="AG29" s="5"/>
      <c r="AI29" s="142"/>
      <c r="AJ29" s="142"/>
      <c r="AK29" s="142"/>
      <c r="AL29" s="142"/>
      <c r="AM29" s="142"/>
      <c r="AO29" s="50" t="s">
        <v>171</v>
      </c>
      <c r="AP29" s="50">
        <v>1</v>
      </c>
      <c r="AQ29" s="50" t="s">
        <v>172</v>
      </c>
      <c r="AR29" s="50">
        <v>1</v>
      </c>
      <c r="AS29" s="50" t="s">
        <v>173</v>
      </c>
      <c r="AT29" s="50">
        <v>1</v>
      </c>
    </row>
    <row r="30" spans="1:46" ht="15" x14ac:dyDescent="0.25">
      <c r="A30" s="128"/>
      <c r="B30" s="128"/>
      <c r="C30" s="4" t="s">
        <v>93</v>
      </c>
      <c r="D30" s="13"/>
      <c r="E30" s="16">
        <f>ROUND(('Parametrisierung Experte'!E30+'Parametrisierung Forscherin 1'!E30+'Parametrisierung Forscher 2'!E30)/3,0)</f>
        <v>4</v>
      </c>
      <c r="F30" s="16">
        <f>ROUND(('Parametrisierung Experte'!F30+'Parametrisierung Forscherin 1'!F30+'Parametrisierung Forscher 2'!F30)/3,0)</f>
        <v>6</v>
      </c>
      <c r="G30" s="16">
        <f>ROUND(('Parametrisierung Experte'!G30+'Parametrisierung Forscherin 1'!G30+'Parametrisierung Forscher 2'!G30)/3,0)</f>
        <v>5</v>
      </c>
      <c r="H30" s="16">
        <f>ROUND(('Parametrisierung Experte'!H30+'Parametrisierung Forscherin 1'!H30+'Parametrisierung Forscher 2'!H30)/3,0)</f>
        <v>1</v>
      </c>
      <c r="I30" s="16">
        <f>ROUND(('Parametrisierung Experte'!I30+'Parametrisierung Forscherin 1'!I30+'Parametrisierung Forscher 2'!I30)/3,0)</f>
        <v>8</v>
      </c>
      <c r="J30" s="16">
        <f>ROUND(('Parametrisierung Experte'!J30+'Parametrisierung Forscherin 1'!J30+'Parametrisierung Forscher 2'!J30)/3,0)</f>
        <v>5</v>
      </c>
      <c r="K30" s="16">
        <f>ROUND(('Parametrisierung Experte'!K30+'Parametrisierung Forscherin 1'!K30+'Parametrisierung Forscher 2'!K30)/3,0)</f>
        <v>6</v>
      </c>
      <c r="L30" s="16">
        <f>ROUND(('Parametrisierung Experte'!L30+'Parametrisierung Forscherin 1'!L30+'Parametrisierung Forscher 2'!L30)/3,0)</f>
        <v>3</v>
      </c>
      <c r="M30" s="16">
        <f>ROUND(('Parametrisierung Experte'!M30+'Parametrisierung Forscherin 1'!M30+'Parametrisierung Forscher 2'!M30)/3,0)</f>
        <v>4</v>
      </c>
      <c r="N30" s="16">
        <f>ROUND(('Parametrisierung Experte'!N30+'Parametrisierung Forscherin 1'!N30+'Parametrisierung Forscher 2'!N30)/3,0)</f>
        <v>3</v>
      </c>
      <c r="O30" s="16">
        <f>ROUND(('Parametrisierung Experte'!O30+'Parametrisierung Forscherin 1'!O30+'Parametrisierung Forscher 2'!O30)/3,0)</f>
        <v>3</v>
      </c>
      <c r="P30" s="16">
        <f>ROUND(('Parametrisierung Experte'!P30+'Parametrisierung Forscherin 1'!P30+'Parametrisierung Forscher 2'!P30)/3,0)</f>
        <v>2</v>
      </c>
      <c r="Q30" s="16">
        <f>ROUND(('Parametrisierung Experte'!Q30+'Parametrisierung Forscherin 1'!Q30+'Parametrisierung Forscher 2'!Q30)/3,0)</f>
        <v>6</v>
      </c>
      <c r="R30" s="16">
        <f>ROUND(('Parametrisierung Experte'!R30+'Parametrisierung Forscherin 1'!R30+'Parametrisierung Forscher 2'!R30)/3,0)</f>
        <v>4</v>
      </c>
      <c r="S30" s="16">
        <f>ROUND(('Parametrisierung Experte'!S30+'Parametrisierung Forscherin 1'!S30+'Parametrisierung Forscher 2'!S30)/3,0)</f>
        <v>3</v>
      </c>
      <c r="T30" s="16">
        <f>ROUND(('Parametrisierung Experte'!T30+'Parametrisierung Forscherin 1'!T30+'Parametrisierung Forscher 2'!T30)/3,0)</f>
        <v>5</v>
      </c>
      <c r="U30" s="16">
        <f>ROUND(('Parametrisierung Experte'!U30+'Parametrisierung Forscherin 1'!U30+'Parametrisierung Forscher 2'!U30)/3,0)</f>
        <v>3</v>
      </c>
      <c r="V30" s="16">
        <f>ROUND(('Parametrisierung Experte'!V30+'Parametrisierung Forscherin 1'!V30+'Parametrisierung Forscher 2'!V30)/3,0)</f>
        <v>6</v>
      </c>
      <c r="W30" s="16">
        <f>ROUND(('Parametrisierung Experte'!W30+'Parametrisierung Forscherin 1'!W30+'Parametrisierung Forscher 2'!W30)/3,0)</f>
        <v>3</v>
      </c>
      <c r="X30" s="16">
        <f>ROUND(('Parametrisierung Experte'!X30+'Parametrisierung Forscherin 1'!X30+'Parametrisierung Forscher 2'!X30)/3,0)</f>
        <v>2</v>
      </c>
      <c r="Y30" s="16">
        <f>ROUND(('Parametrisierung Experte'!Y30+'Parametrisierung Forscherin 1'!Y30+'Parametrisierung Forscher 2'!Y30)/3,0)</f>
        <v>2</v>
      </c>
      <c r="Z30" s="16">
        <f>ROUND(('Parametrisierung Experte'!Z30+'Parametrisierung Forscherin 1'!Z30+'Parametrisierung Forscher 2'!Z30)/3,0)</f>
        <v>2</v>
      </c>
      <c r="AA30" s="16">
        <f>ROUND(('Parametrisierung Experte'!AA30+'Parametrisierung Forscherin 1'!AA30+'Parametrisierung Forscher 2'!AA30)/3,0)</f>
        <v>4</v>
      </c>
      <c r="AB30" s="16">
        <f>ROUND(('Parametrisierung Experte'!AB30+'Parametrisierung Forscherin 1'!AB30+'Parametrisierung Forscher 2'!AB30)/3,0)</f>
        <v>5</v>
      </c>
      <c r="AC30" s="16">
        <f>ROUND(('Parametrisierung Experte'!AC30+'Parametrisierung Forscherin 1'!AC30+'Parametrisierung Forscher 2'!AC30)/3,0)</f>
        <v>3</v>
      </c>
      <c r="AD30" s="16">
        <f>ROUND(('Parametrisierung Experte'!AD30+'Parametrisierung Forscherin 1'!AD30+'Parametrisierung Forscher 2'!AD30)/3,0)</f>
        <v>3</v>
      </c>
      <c r="AE30" s="5"/>
      <c r="AF30" s="5"/>
      <c r="AG30" s="5"/>
      <c r="AI30" s="142"/>
      <c r="AJ30" s="142"/>
      <c r="AK30" s="142"/>
      <c r="AL30" s="142"/>
      <c r="AM30" s="142"/>
      <c r="AO30" s="50" t="s">
        <v>174</v>
      </c>
      <c r="AP30" s="50">
        <v>3</v>
      </c>
      <c r="AQ30" s="50" t="s">
        <v>175</v>
      </c>
      <c r="AR30" s="50">
        <v>3</v>
      </c>
      <c r="AS30" s="50" t="s">
        <v>176</v>
      </c>
      <c r="AT30" s="50">
        <v>3</v>
      </c>
    </row>
    <row r="31" spans="1:46" ht="15" x14ac:dyDescent="0.25">
      <c r="A31" s="128"/>
      <c r="B31" s="128"/>
      <c r="C31" s="4" t="s">
        <v>94</v>
      </c>
      <c r="D31" s="13"/>
      <c r="E31" s="16">
        <f>ROUND(('Parametrisierung Experte'!E31+'Parametrisierung Forscherin 1'!E31+'Parametrisierung Forscher 2'!E31)/3,0)</f>
        <v>4</v>
      </c>
      <c r="F31" s="16">
        <f>ROUND(('Parametrisierung Experte'!F31+'Parametrisierung Forscherin 1'!F31+'Parametrisierung Forscher 2'!F31)/3,0)</f>
        <v>3</v>
      </c>
      <c r="G31" s="16">
        <f>ROUND(('Parametrisierung Experte'!G31+'Parametrisierung Forscherin 1'!G31+'Parametrisierung Forscher 2'!G31)/3,0)</f>
        <v>6</v>
      </c>
      <c r="H31" s="16">
        <f>ROUND(('Parametrisierung Experte'!H31+'Parametrisierung Forscherin 1'!H31+'Parametrisierung Forscher 2'!H31)/3,0)</f>
        <v>5</v>
      </c>
      <c r="I31" s="16">
        <f>ROUND(('Parametrisierung Experte'!I31+'Parametrisierung Forscherin 1'!I31+'Parametrisierung Forscher 2'!I31)/3,0)</f>
        <v>9</v>
      </c>
      <c r="J31" s="16">
        <f>ROUND(('Parametrisierung Experte'!J31+'Parametrisierung Forscherin 1'!J31+'Parametrisierung Forscher 2'!J31)/3,0)</f>
        <v>5</v>
      </c>
      <c r="K31" s="16">
        <f>ROUND(('Parametrisierung Experte'!K31+'Parametrisierung Forscherin 1'!K31+'Parametrisierung Forscher 2'!K31)/3,0)</f>
        <v>5</v>
      </c>
      <c r="L31" s="16">
        <f>ROUND(('Parametrisierung Experte'!L31+'Parametrisierung Forscherin 1'!L31+'Parametrisierung Forscher 2'!L31)/3,0)</f>
        <v>5</v>
      </c>
      <c r="M31" s="16">
        <f>ROUND(('Parametrisierung Experte'!M31+'Parametrisierung Forscherin 1'!M31+'Parametrisierung Forscher 2'!M31)/3,0)</f>
        <v>4</v>
      </c>
      <c r="N31" s="16">
        <f>ROUND(('Parametrisierung Experte'!N31+'Parametrisierung Forscherin 1'!N31+'Parametrisierung Forscher 2'!N31)/3,0)</f>
        <v>3</v>
      </c>
      <c r="O31" s="16">
        <f>ROUND(('Parametrisierung Experte'!O31+'Parametrisierung Forscherin 1'!O31+'Parametrisierung Forscher 2'!O31)/3,0)</f>
        <v>4</v>
      </c>
      <c r="P31" s="16">
        <f>ROUND(('Parametrisierung Experte'!P31+'Parametrisierung Forscherin 1'!P31+'Parametrisierung Forscher 2'!P31)/3,0)</f>
        <v>5</v>
      </c>
      <c r="Q31" s="16">
        <f>ROUND(('Parametrisierung Experte'!Q31+'Parametrisierung Forscherin 1'!Q31+'Parametrisierung Forscher 2'!Q31)/3,0)</f>
        <v>9</v>
      </c>
      <c r="R31" s="16">
        <f>ROUND(('Parametrisierung Experte'!R31+'Parametrisierung Forscherin 1'!R31+'Parametrisierung Forscher 2'!R31)/3,0)</f>
        <v>4</v>
      </c>
      <c r="S31" s="16">
        <f>ROUND(('Parametrisierung Experte'!S31+'Parametrisierung Forscherin 1'!S31+'Parametrisierung Forscher 2'!S31)/3,0)</f>
        <v>5</v>
      </c>
      <c r="T31" s="16">
        <f>ROUND(('Parametrisierung Experte'!T31+'Parametrisierung Forscherin 1'!T31+'Parametrisierung Forscher 2'!T31)/3,0)</f>
        <v>6</v>
      </c>
      <c r="U31" s="16">
        <f>ROUND(('Parametrisierung Experte'!U31+'Parametrisierung Forscherin 1'!U31+'Parametrisierung Forscher 2'!U31)/3,0)</f>
        <v>8</v>
      </c>
      <c r="V31" s="16">
        <f>ROUND(('Parametrisierung Experte'!V31+'Parametrisierung Forscherin 1'!V31+'Parametrisierung Forscher 2'!V31)/3,0)</f>
        <v>4</v>
      </c>
      <c r="W31" s="16">
        <f>ROUND(('Parametrisierung Experte'!W31+'Parametrisierung Forscherin 1'!W31+'Parametrisierung Forscher 2'!W31)/3,0)</f>
        <v>2</v>
      </c>
      <c r="X31" s="16">
        <f>ROUND(('Parametrisierung Experte'!X31+'Parametrisierung Forscherin 1'!X31+'Parametrisierung Forscher 2'!X31)/3,0)</f>
        <v>3</v>
      </c>
      <c r="Y31" s="16">
        <f>ROUND(('Parametrisierung Experte'!Y31+'Parametrisierung Forscherin 1'!Y31+'Parametrisierung Forscher 2'!Y31)/3,0)</f>
        <v>2</v>
      </c>
      <c r="Z31" s="16">
        <f>ROUND(('Parametrisierung Experte'!Z31+'Parametrisierung Forscherin 1'!Z31+'Parametrisierung Forscher 2'!Z31)/3,0)</f>
        <v>6</v>
      </c>
      <c r="AA31" s="16">
        <f>ROUND(('Parametrisierung Experte'!AA31+'Parametrisierung Forscherin 1'!AA31+'Parametrisierung Forscher 2'!AA31)/3,0)</f>
        <v>4</v>
      </c>
      <c r="AB31" s="16">
        <f>ROUND(('Parametrisierung Experte'!AB31+'Parametrisierung Forscherin 1'!AB31+'Parametrisierung Forscher 2'!AB31)/3,0)</f>
        <v>4</v>
      </c>
      <c r="AC31" s="16">
        <f>ROUND(('Parametrisierung Experte'!AC31+'Parametrisierung Forscherin 1'!AC31+'Parametrisierung Forscher 2'!AC31)/3,0)</f>
        <v>6</v>
      </c>
      <c r="AD31" s="16">
        <f>ROUND(('Parametrisierung Experte'!AD31+'Parametrisierung Forscherin 1'!AD31+'Parametrisierung Forscher 2'!AD31)/3,0)</f>
        <v>3</v>
      </c>
      <c r="AE31" s="5"/>
      <c r="AF31" s="5"/>
      <c r="AG31" s="5"/>
      <c r="AI31" s="142"/>
      <c r="AJ31" s="142"/>
      <c r="AK31" s="142"/>
      <c r="AL31" s="142"/>
      <c r="AM31" s="142"/>
      <c r="AO31" s="50" t="s">
        <v>177</v>
      </c>
      <c r="AP31" s="50">
        <v>6</v>
      </c>
      <c r="AQ31" s="50" t="s">
        <v>178</v>
      </c>
      <c r="AR31" s="50">
        <v>6</v>
      </c>
      <c r="AS31" s="50" t="s">
        <v>177</v>
      </c>
      <c r="AT31" s="50">
        <v>6</v>
      </c>
    </row>
    <row r="32" spans="1:46" ht="15" x14ac:dyDescent="0.25">
      <c r="A32" s="128"/>
      <c r="B32" s="128"/>
      <c r="C32" s="4" t="s">
        <v>95</v>
      </c>
      <c r="D32" s="13"/>
      <c r="E32" s="16">
        <f>ROUND(('Parametrisierung Experte'!E32+'Parametrisierung Forscherin 1'!E32+'Parametrisierung Forscher 2'!E32)/3,0)</f>
        <v>5</v>
      </c>
      <c r="F32" s="16">
        <f>ROUND(('Parametrisierung Experte'!F32+'Parametrisierung Forscherin 1'!F32+'Parametrisierung Forscher 2'!F32)/3,0)</f>
        <v>5</v>
      </c>
      <c r="G32" s="16">
        <f>ROUND(('Parametrisierung Experte'!G32+'Parametrisierung Forscherin 1'!G32+'Parametrisierung Forscher 2'!G32)/3,0)</f>
        <v>5</v>
      </c>
      <c r="H32" s="16">
        <f>ROUND(('Parametrisierung Experte'!H32+'Parametrisierung Forscherin 1'!H32+'Parametrisierung Forscher 2'!H32)/3,0)</f>
        <v>6</v>
      </c>
      <c r="I32" s="16">
        <f>ROUND(('Parametrisierung Experte'!I32+'Parametrisierung Forscherin 1'!I32+'Parametrisierung Forscher 2'!I32)/3,0)</f>
        <v>9</v>
      </c>
      <c r="J32" s="16">
        <f>ROUND(('Parametrisierung Experte'!J32+'Parametrisierung Forscherin 1'!J32+'Parametrisierung Forscher 2'!J32)/3,0)</f>
        <v>5</v>
      </c>
      <c r="K32" s="16">
        <f>ROUND(('Parametrisierung Experte'!K32+'Parametrisierung Forscherin 1'!K32+'Parametrisierung Forscher 2'!K32)/3,0)</f>
        <v>6</v>
      </c>
      <c r="L32" s="16">
        <f>ROUND(('Parametrisierung Experte'!L32+'Parametrisierung Forscherin 1'!L32+'Parametrisierung Forscher 2'!L32)/3,0)</f>
        <v>6</v>
      </c>
      <c r="M32" s="16">
        <f>ROUND(('Parametrisierung Experte'!M32+'Parametrisierung Forscherin 1'!M32+'Parametrisierung Forscher 2'!M32)/3,0)</f>
        <v>5</v>
      </c>
      <c r="N32" s="16">
        <f>ROUND(('Parametrisierung Experte'!N32+'Parametrisierung Forscherin 1'!N32+'Parametrisierung Forscher 2'!N32)/3,0)</f>
        <v>5</v>
      </c>
      <c r="O32" s="16">
        <f>ROUND(('Parametrisierung Experte'!O32+'Parametrisierung Forscherin 1'!O32+'Parametrisierung Forscher 2'!O32)/3,0)</f>
        <v>5</v>
      </c>
      <c r="P32" s="16">
        <f>ROUND(('Parametrisierung Experte'!P32+'Parametrisierung Forscherin 1'!P32+'Parametrisierung Forscher 2'!P32)/3,0)</f>
        <v>5</v>
      </c>
      <c r="Q32" s="16">
        <f>ROUND(('Parametrisierung Experte'!Q32+'Parametrisierung Forscherin 1'!Q32+'Parametrisierung Forscher 2'!Q32)/3,0)</f>
        <v>6</v>
      </c>
      <c r="R32" s="16">
        <f>ROUND(('Parametrisierung Experte'!R32+'Parametrisierung Forscherin 1'!R32+'Parametrisierung Forscher 2'!R32)/3,0)</f>
        <v>6</v>
      </c>
      <c r="S32" s="16">
        <f>ROUND(('Parametrisierung Experte'!S32+'Parametrisierung Forscherin 1'!S32+'Parametrisierung Forscher 2'!S32)/3,0)</f>
        <v>6</v>
      </c>
      <c r="T32" s="16">
        <f>ROUND(('Parametrisierung Experte'!T32+'Parametrisierung Forscherin 1'!T32+'Parametrisierung Forscher 2'!T32)/3,0)</f>
        <v>6</v>
      </c>
      <c r="U32" s="16">
        <f>ROUND(('Parametrisierung Experte'!U32+'Parametrisierung Forscherin 1'!U32+'Parametrisierung Forscher 2'!U32)/3,0)</f>
        <v>5</v>
      </c>
      <c r="V32" s="16">
        <f>ROUND(('Parametrisierung Experte'!V32+'Parametrisierung Forscherin 1'!V32+'Parametrisierung Forscher 2'!V32)/3,0)</f>
        <v>5</v>
      </c>
      <c r="W32" s="16">
        <f>ROUND(('Parametrisierung Experte'!W32+'Parametrisierung Forscherin 1'!W32+'Parametrisierung Forscher 2'!W32)/3,0)</f>
        <v>2</v>
      </c>
      <c r="X32" s="16">
        <f>ROUND(('Parametrisierung Experte'!X32+'Parametrisierung Forscherin 1'!X32+'Parametrisierung Forscher 2'!X32)/3,0)</f>
        <v>3</v>
      </c>
      <c r="Y32" s="16">
        <f>ROUND(('Parametrisierung Experte'!Y32+'Parametrisierung Forscherin 1'!Y32+'Parametrisierung Forscher 2'!Y32)/3,0)</f>
        <v>5</v>
      </c>
      <c r="Z32" s="16">
        <f>ROUND(('Parametrisierung Experte'!Z32+'Parametrisierung Forscherin 1'!Z32+'Parametrisierung Forscher 2'!Z32)/3,0)</f>
        <v>5</v>
      </c>
      <c r="AA32" s="16">
        <f>ROUND(('Parametrisierung Experte'!AA32+'Parametrisierung Forscherin 1'!AA32+'Parametrisierung Forscher 2'!AA32)/3,0)</f>
        <v>4</v>
      </c>
      <c r="AB32" s="16">
        <f>ROUND(('Parametrisierung Experte'!AB32+'Parametrisierung Forscherin 1'!AB32+'Parametrisierung Forscher 2'!AB32)/3,0)</f>
        <v>7</v>
      </c>
      <c r="AC32" s="16">
        <f>ROUND(('Parametrisierung Experte'!AC32+'Parametrisierung Forscherin 1'!AC32+'Parametrisierung Forscher 2'!AC32)/3,0)</f>
        <v>5</v>
      </c>
      <c r="AD32" s="16">
        <f>ROUND(('Parametrisierung Experte'!AD32+'Parametrisierung Forscherin 1'!AD32+'Parametrisierung Forscher 2'!AD32)/3,0)</f>
        <v>5</v>
      </c>
      <c r="AE32" s="5"/>
      <c r="AF32" s="5"/>
      <c r="AG32" s="5"/>
      <c r="AI32" s="142"/>
      <c r="AJ32" s="142"/>
      <c r="AK32" s="142"/>
      <c r="AL32" s="142"/>
      <c r="AM32" s="142"/>
      <c r="AO32" s="50" t="s">
        <v>176</v>
      </c>
      <c r="AP32" s="50">
        <v>8</v>
      </c>
      <c r="AQ32" s="50" t="s">
        <v>179</v>
      </c>
      <c r="AR32" s="50">
        <v>8</v>
      </c>
      <c r="AS32" s="50" t="s">
        <v>174</v>
      </c>
      <c r="AT32" s="50">
        <v>8</v>
      </c>
    </row>
    <row r="33" spans="1:46" ht="15" x14ac:dyDescent="0.25">
      <c r="A33" s="128"/>
      <c r="B33" s="128"/>
      <c r="C33" s="4" t="s">
        <v>96</v>
      </c>
      <c r="D33" s="13"/>
      <c r="E33" s="16">
        <f>ROUND(('Parametrisierung Experte'!E33+'Parametrisierung Forscherin 1'!E33+'Parametrisierung Forscher 2'!E33)/3,0)</f>
        <v>2</v>
      </c>
      <c r="F33" s="16">
        <f>ROUND(('Parametrisierung Experte'!F33+'Parametrisierung Forscherin 1'!F33+'Parametrisierung Forscher 2'!F33)/3,0)</f>
        <v>9</v>
      </c>
      <c r="G33" s="16">
        <f>ROUND(('Parametrisierung Experte'!G33+'Parametrisierung Forscherin 1'!G33+'Parametrisierung Forscher 2'!G33)/3,0)</f>
        <v>4</v>
      </c>
      <c r="H33" s="16">
        <f>ROUND(('Parametrisierung Experte'!H33+'Parametrisierung Forscherin 1'!H33+'Parametrisierung Forscher 2'!H33)/3,0)</f>
        <v>7</v>
      </c>
      <c r="I33" s="16">
        <f>ROUND(('Parametrisierung Experte'!I33+'Parametrisierung Forscherin 1'!I33+'Parametrisierung Forscher 2'!I33)/3,0)</f>
        <v>4</v>
      </c>
      <c r="J33" s="16">
        <f>ROUND(('Parametrisierung Experte'!J33+'Parametrisierung Forscherin 1'!J33+'Parametrisierung Forscher 2'!J33)/3,0)</f>
        <v>3</v>
      </c>
      <c r="K33" s="16">
        <f>ROUND(('Parametrisierung Experte'!K33+'Parametrisierung Forscherin 1'!K33+'Parametrisierung Forscher 2'!K33)/3,0)</f>
        <v>4</v>
      </c>
      <c r="L33" s="16">
        <f>ROUND(('Parametrisierung Experte'!L33+'Parametrisierung Forscherin 1'!L33+'Parametrisierung Forscher 2'!L33)/3,0)</f>
        <v>6</v>
      </c>
      <c r="M33" s="16">
        <f>ROUND(('Parametrisierung Experte'!M33+'Parametrisierung Forscherin 1'!M33+'Parametrisierung Forscher 2'!M33)/3,0)</f>
        <v>8</v>
      </c>
      <c r="N33" s="16">
        <f>ROUND(('Parametrisierung Experte'!N33+'Parametrisierung Forscherin 1'!N33+'Parametrisierung Forscher 2'!N33)/3,0)</f>
        <v>6</v>
      </c>
      <c r="O33" s="16">
        <f>ROUND(('Parametrisierung Experte'!O33+'Parametrisierung Forscherin 1'!O33+'Parametrisierung Forscher 2'!O33)/3,0)</f>
        <v>3</v>
      </c>
      <c r="P33" s="16">
        <f>ROUND(('Parametrisierung Experte'!P33+'Parametrisierung Forscherin 1'!P33+'Parametrisierung Forscher 2'!P33)/3,0)</f>
        <v>7</v>
      </c>
      <c r="Q33" s="16">
        <f>ROUND(('Parametrisierung Experte'!Q33+'Parametrisierung Forscherin 1'!Q33+'Parametrisierung Forscher 2'!Q33)/3,0)</f>
        <v>3</v>
      </c>
      <c r="R33" s="16">
        <f>ROUND(('Parametrisierung Experte'!R33+'Parametrisierung Forscherin 1'!R33+'Parametrisierung Forscher 2'!R33)/3,0)</f>
        <v>2</v>
      </c>
      <c r="S33" s="16">
        <f>ROUND(('Parametrisierung Experte'!S33+'Parametrisierung Forscherin 1'!S33+'Parametrisierung Forscher 2'!S33)/3,0)</f>
        <v>5</v>
      </c>
      <c r="T33" s="16">
        <f>ROUND(('Parametrisierung Experte'!T33+'Parametrisierung Forscherin 1'!T33+'Parametrisierung Forscher 2'!T33)/3,0)</f>
        <v>4</v>
      </c>
      <c r="U33" s="16">
        <f>ROUND(('Parametrisierung Experte'!U33+'Parametrisierung Forscherin 1'!U33+'Parametrisierung Forscher 2'!U33)/3,0)</f>
        <v>3</v>
      </c>
      <c r="V33" s="16">
        <f>ROUND(('Parametrisierung Experte'!V33+'Parametrisierung Forscherin 1'!V33+'Parametrisierung Forscher 2'!V33)/3,0)</f>
        <v>5</v>
      </c>
      <c r="W33" s="16">
        <f>ROUND(('Parametrisierung Experte'!W33+'Parametrisierung Forscherin 1'!W33+'Parametrisierung Forscher 2'!W33)/3,0)</f>
        <v>3</v>
      </c>
      <c r="X33" s="16">
        <f>ROUND(('Parametrisierung Experte'!X33+'Parametrisierung Forscherin 1'!X33+'Parametrisierung Forscher 2'!X33)/3,0)</f>
        <v>3</v>
      </c>
      <c r="Y33" s="16">
        <f>ROUND(('Parametrisierung Experte'!Y33+'Parametrisierung Forscherin 1'!Y33+'Parametrisierung Forscher 2'!Y33)/3,0)</f>
        <v>3</v>
      </c>
      <c r="Z33" s="16">
        <f>ROUND(('Parametrisierung Experte'!Z33+'Parametrisierung Forscherin 1'!Z33+'Parametrisierung Forscher 2'!Z33)/3,0)</f>
        <v>4</v>
      </c>
      <c r="AA33" s="16">
        <f>ROUND(('Parametrisierung Experte'!AA33+'Parametrisierung Forscherin 1'!AA33+'Parametrisierung Forscher 2'!AA33)/3,0)</f>
        <v>4</v>
      </c>
      <c r="AB33" s="16">
        <f>ROUND(('Parametrisierung Experte'!AB33+'Parametrisierung Forscherin 1'!AB33+'Parametrisierung Forscher 2'!AB33)/3,0)</f>
        <v>4</v>
      </c>
      <c r="AC33" s="16">
        <f>ROUND(('Parametrisierung Experte'!AC33+'Parametrisierung Forscherin 1'!AC33+'Parametrisierung Forscher 2'!AC33)/3,0)</f>
        <v>5</v>
      </c>
      <c r="AD33" s="16">
        <f>ROUND(('Parametrisierung Experte'!AD33+'Parametrisierung Forscherin 1'!AD33+'Parametrisierung Forscher 2'!AD33)/3,0)</f>
        <v>5</v>
      </c>
      <c r="AE33" s="5"/>
      <c r="AF33" s="5"/>
      <c r="AG33" s="5"/>
      <c r="AI33" s="142"/>
      <c r="AJ33" s="142"/>
      <c r="AK33" s="142"/>
      <c r="AL33" s="142"/>
      <c r="AM33" s="142"/>
      <c r="AO33" s="50" t="s">
        <v>173</v>
      </c>
      <c r="AP33" s="50">
        <v>10</v>
      </c>
      <c r="AQ33" s="50" t="s">
        <v>180</v>
      </c>
      <c r="AR33" s="50">
        <v>10</v>
      </c>
      <c r="AS33" s="50" t="s">
        <v>171</v>
      </c>
      <c r="AT33" s="50">
        <v>10</v>
      </c>
    </row>
    <row r="34" spans="1:46" ht="15" x14ac:dyDescent="0.25">
      <c r="A34" s="128"/>
      <c r="B34" s="128"/>
      <c r="C34" s="4" t="s">
        <v>97</v>
      </c>
      <c r="D34" s="13"/>
      <c r="E34" s="16">
        <f>ROUND(('Parametrisierung Experte'!E34+'Parametrisierung Forscherin 1'!E34+'Parametrisierung Forscher 2'!E34)/3,0)</f>
        <v>4</v>
      </c>
      <c r="F34" s="16">
        <f>ROUND(('Parametrisierung Experte'!F34+'Parametrisierung Forscherin 1'!F34+'Parametrisierung Forscher 2'!F34)/3,0)</f>
        <v>5</v>
      </c>
      <c r="G34" s="16">
        <f>ROUND(('Parametrisierung Experte'!G34+'Parametrisierung Forscherin 1'!G34+'Parametrisierung Forscher 2'!G34)/3,0)</f>
        <v>3</v>
      </c>
      <c r="H34" s="16">
        <f>ROUND(('Parametrisierung Experte'!H34+'Parametrisierung Forscherin 1'!H34+'Parametrisierung Forscher 2'!H34)/3,0)</f>
        <v>4</v>
      </c>
      <c r="I34" s="16">
        <f>ROUND(('Parametrisierung Experte'!I34+'Parametrisierung Forscherin 1'!I34+'Parametrisierung Forscher 2'!I34)/3,0)</f>
        <v>2</v>
      </c>
      <c r="J34" s="16">
        <f>ROUND(('Parametrisierung Experte'!J34+'Parametrisierung Forscherin 1'!J34+'Parametrisierung Forscher 2'!J34)/3,0)</f>
        <v>5</v>
      </c>
      <c r="K34" s="16">
        <f>ROUND(('Parametrisierung Experte'!K34+'Parametrisierung Forscherin 1'!K34+'Parametrisierung Forscher 2'!K34)/3,0)</f>
        <v>4</v>
      </c>
      <c r="L34" s="16">
        <f>ROUND(('Parametrisierung Experte'!L34+'Parametrisierung Forscherin 1'!L34+'Parametrisierung Forscher 2'!L34)/3,0)</f>
        <v>7</v>
      </c>
      <c r="M34" s="16">
        <f>ROUND(('Parametrisierung Experte'!M34+'Parametrisierung Forscherin 1'!M34+'Parametrisierung Forscher 2'!M34)/3,0)</f>
        <v>7</v>
      </c>
      <c r="N34" s="16">
        <f>ROUND(('Parametrisierung Experte'!N34+'Parametrisierung Forscherin 1'!N34+'Parametrisierung Forscher 2'!N34)/3,0)</f>
        <v>6</v>
      </c>
      <c r="O34" s="16">
        <f>ROUND(('Parametrisierung Experte'!O34+'Parametrisierung Forscherin 1'!O34+'Parametrisierung Forscher 2'!O34)/3,0)</f>
        <v>4</v>
      </c>
      <c r="P34" s="16">
        <f>ROUND(('Parametrisierung Experte'!P34+'Parametrisierung Forscherin 1'!P34+'Parametrisierung Forscher 2'!P34)/3,0)</f>
        <v>4</v>
      </c>
      <c r="Q34" s="16">
        <f>ROUND(('Parametrisierung Experte'!Q34+'Parametrisierung Forscherin 1'!Q34+'Parametrisierung Forscher 2'!Q34)/3,0)</f>
        <v>3</v>
      </c>
      <c r="R34" s="16">
        <f>ROUND(('Parametrisierung Experte'!R34+'Parametrisierung Forscherin 1'!R34+'Parametrisierung Forscher 2'!R34)/3,0)</f>
        <v>3</v>
      </c>
      <c r="S34" s="16">
        <f>ROUND(('Parametrisierung Experte'!S34+'Parametrisierung Forscherin 1'!S34+'Parametrisierung Forscher 2'!S34)/3,0)</f>
        <v>5</v>
      </c>
      <c r="T34" s="16">
        <f>ROUND(('Parametrisierung Experte'!T34+'Parametrisierung Forscherin 1'!T34+'Parametrisierung Forscher 2'!T34)/3,0)</f>
        <v>7</v>
      </c>
      <c r="U34" s="16">
        <f>ROUND(('Parametrisierung Experte'!U34+'Parametrisierung Forscherin 1'!U34+'Parametrisierung Forscher 2'!U34)/3,0)</f>
        <v>7</v>
      </c>
      <c r="V34" s="16">
        <f>ROUND(('Parametrisierung Experte'!V34+'Parametrisierung Forscherin 1'!V34+'Parametrisierung Forscher 2'!V34)/3,0)</f>
        <v>5</v>
      </c>
      <c r="W34" s="16">
        <f>ROUND(('Parametrisierung Experte'!W34+'Parametrisierung Forscherin 1'!W34+'Parametrisierung Forscher 2'!W34)/3,0)</f>
        <v>3</v>
      </c>
      <c r="X34" s="16">
        <f>ROUND(('Parametrisierung Experte'!X34+'Parametrisierung Forscherin 1'!X34+'Parametrisierung Forscher 2'!X34)/3,0)</f>
        <v>3</v>
      </c>
      <c r="Y34" s="16">
        <f>ROUND(('Parametrisierung Experte'!Y34+'Parametrisierung Forscherin 1'!Y34+'Parametrisierung Forscher 2'!Y34)/3,0)</f>
        <v>3</v>
      </c>
      <c r="Z34" s="16">
        <f>ROUND(('Parametrisierung Experte'!Z34+'Parametrisierung Forscherin 1'!Z34+'Parametrisierung Forscher 2'!Z34)/3,0)</f>
        <v>8</v>
      </c>
      <c r="AA34" s="16">
        <f>ROUND(('Parametrisierung Experte'!AA34+'Parametrisierung Forscherin 1'!AA34+'Parametrisierung Forscher 2'!AA34)/3,0)</f>
        <v>4</v>
      </c>
      <c r="AB34" s="16">
        <f>ROUND(('Parametrisierung Experte'!AB34+'Parametrisierung Forscherin 1'!AB34+'Parametrisierung Forscher 2'!AB34)/3,0)</f>
        <v>4</v>
      </c>
      <c r="AC34" s="16">
        <f>ROUND(('Parametrisierung Experte'!AC34+'Parametrisierung Forscherin 1'!AC34+'Parametrisierung Forscher 2'!AC34)/3,0)</f>
        <v>5</v>
      </c>
      <c r="AD34" s="16">
        <f>ROUND(('Parametrisierung Experte'!AD34+'Parametrisierung Forscherin 1'!AD34+'Parametrisierung Forscher 2'!AD34)/3,0)</f>
        <v>5</v>
      </c>
      <c r="AE34" s="5"/>
      <c r="AF34" s="5"/>
      <c r="AG34" s="5"/>
      <c r="AI34" s="142"/>
      <c r="AJ34" s="142"/>
      <c r="AK34" s="142"/>
      <c r="AL34" s="142"/>
      <c r="AM34" s="142"/>
    </row>
    <row r="35" spans="1:46" ht="15" x14ac:dyDescent="0.25">
      <c r="A35" s="128"/>
      <c r="B35" s="128"/>
      <c r="C35" s="4" t="s">
        <v>98</v>
      </c>
      <c r="D35" s="13"/>
      <c r="E35" s="16">
        <f>ROUND(('Parametrisierung Experte'!E35+'Parametrisierung Forscherin 1'!E35+'Parametrisierung Forscher 2'!E35)/3,0)</f>
        <v>3</v>
      </c>
      <c r="F35" s="16">
        <f>ROUND(('Parametrisierung Experte'!F35+'Parametrisierung Forscherin 1'!F35+'Parametrisierung Forscher 2'!F35)/3,0)</f>
        <v>2</v>
      </c>
      <c r="G35" s="16">
        <f>ROUND(('Parametrisierung Experte'!G35+'Parametrisierung Forscherin 1'!G35+'Parametrisierung Forscher 2'!G35)/3,0)</f>
        <v>3</v>
      </c>
      <c r="H35" s="16">
        <f>ROUND(('Parametrisierung Experte'!H35+'Parametrisierung Forscherin 1'!H35+'Parametrisierung Forscher 2'!H35)/3,0)</f>
        <v>7</v>
      </c>
      <c r="I35" s="16">
        <f>ROUND(('Parametrisierung Experte'!I35+'Parametrisierung Forscherin 1'!I35+'Parametrisierung Forscher 2'!I35)/3,0)</f>
        <v>2</v>
      </c>
      <c r="J35" s="16">
        <f>ROUND(('Parametrisierung Experte'!J35+'Parametrisierung Forscherin 1'!J35+'Parametrisierung Forscher 2'!J35)/3,0)</f>
        <v>5</v>
      </c>
      <c r="K35" s="16">
        <f>ROUND(('Parametrisierung Experte'!K35+'Parametrisierung Forscherin 1'!K35+'Parametrisierung Forscher 2'!K35)/3,0)</f>
        <v>4</v>
      </c>
      <c r="L35" s="16">
        <f>ROUND(('Parametrisierung Experte'!L35+'Parametrisierung Forscherin 1'!L35+'Parametrisierung Forscher 2'!L35)/3,0)</f>
        <v>7</v>
      </c>
      <c r="M35" s="16">
        <f>ROUND(('Parametrisierung Experte'!M35+'Parametrisierung Forscherin 1'!M35+'Parametrisierung Forscher 2'!M35)/3,0)</f>
        <v>7</v>
      </c>
      <c r="N35" s="16">
        <f>ROUND(('Parametrisierung Experte'!N35+'Parametrisierung Forscherin 1'!N35+'Parametrisierung Forscher 2'!N35)/3,0)</f>
        <v>7</v>
      </c>
      <c r="O35" s="16">
        <f>ROUND(('Parametrisierung Experte'!O35+'Parametrisierung Forscherin 1'!O35+'Parametrisierung Forscher 2'!O35)/3,0)</f>
        <v>4</v>
      </c>
      <c r="P35" s="16">
        <f>ROUND(('Parametrisierung Experte'!P35+'Parametrisierung Forscherin 1'!P35+'Parametrisierung Forscher 2'!P35)/3,0)</f>
        <v>4</v>
      </c>
      <c r="Q35" s="16">
        <f>ROUND(('Parametrisierung Experte'!Q35+'Parametrisierung Forscherin 1'!Q35+'Parametrisierung Forscher 2'!Q35)/3,0)</f>
        <v>3</v>
      </c>
      <c r="R35" s="16">
        <f>ROUND(('Parametrisierung Experte'!R35+'Parametrisierung Forscherin 1'!R35+'Parametrisierung Forscher 2'!R35)/3,0)</f>
        <v>3</v>
      </c>
      <c r="S35" s="16">
        <f>ROUND(('Parametrisierung Experte'!S35+'Parametrisierung Forscherin 1'!S35+'Parametrisierung Forscher 2'!S35)/3,0)</f>
        <v>5</v>
      </c>
      <c r="T35" s="16">
        <f>ROUND(('Parametrisierung Experte'!T35+'Parametrisierung Forscherin 1'!T35+'Parametrisierung Forscher 2'!T35)/3,0)</f>
        <v>4</v>
      </c>
      <c r="U35" s="16">
        <f>ROUND(('Parametrisierung Experte'!U35+'Parametrisierung Forscherin 1'!U35+'Parametrisierung Forscher 2'!U35)/3,0)</f>
        <v>4</v>
      </c>
      <c r="V35" s="16">
        <f>ROUND(('Parametrisierung Experte'!V35+'Parametrisierung Forscherin 1'!V35+'Parametrisierung Forscher 2'!V35)/3,0)</f>
        <v>5</v>
      </c>
      <c r="W35" s="16">
        <f>ROUND(('Parametrisierung Experte'!W35+'Parametrisierung Forscherin 1'!W35+'Parametrisierung Forscher 2'!W35)/3,0)</f>
        <v>3</v>
      </c>
      <c r="X35" s="16">
        <f>ROUND(('Parametrisierung Experte'!X35+'Parametrisierung Forscherin 1'!X35+'Parametrisierung Forscher 2'!X35)/3,0)</f>
        <v>3</v>
      </c>
      <c r="Y35" s="16">
        <f>ROUND(('Parametrisierung Experte'!Y35+'Parametrisierung Forscherin 1'!Y35+'Parametrisierung Forscher 2'!Y35)/3,0)</f>
        <v>3</v>
      </c>
      <c r="Z35" s="16">
        <f>ROUND(('Parametrisierung Experte'!Z35+'Parametrisierung Forscherin 1'!Z35+'Parametrisierung Forscher 2'!Z35)/3,0)</f>
        <v>7</v>
      </c>
      <c r="AA35" s="16">
        <f>ROUND(('Parametrisierung Experte'!AA35+'Parametrisierung Forscherin 1'!AA35+'Parametrisierung Forscher 2'!AA35)/3,0)</f>
        <v>4</v>
      </c>
      <c r="AB35" s="16">
        <f>ROUND(('Parametrisierung Experte'!AB35+'Parametrisierung Forscherin 1'!AB35+'Parametrisierung Forscher 2'!AB35)/3,0)</f>
        <v>4</v>
      </c>
      <c r="AC35" s="16">
        <f>ROUND(('Parametrisierung Experte'!AC35+'Parametrisierung Forscherin 1'!AC35+'Parametrisierung Forscher 2'!AC35)/3,0)</f>
        <v>5</v>
      </c>
      <c r="AD35" s="16">
        <f>ROUND(('Parametrisierung Experte'!AD35+'Parametrisierung Forscherin 1'!AD35+'Parametrisierung Forscher 2'!AD35)/3,0)</f>
        <v>6</v>
      </c>
      <c r="AE35" s="5"/>
      <c r="AF35" s="5"/>
      <c r="AG35" s="5"/>
      <c r="AI35" s="142"/>
      <c r="AJ35" s="142"/>
      <c r="AK35" s="142"/>
      <c r="AL35" s="142"/>
      <c r="AM35" s="142"/>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147"/>
      <c r="AJ36" s="148"/>
      <c r="AK36" s="148"/>
      <c r="AL36" s="148"/>
      <c r="AM36" s="149"/>
    </row>
    <row r="37" spans="1:46" ht="15.75" customHeight="1" x14ac:dyDescent="0.2">
      <c r="A37" s="128" t="s">
        <v>206</v>
      </c>
      <c r="B37" s="128" t="s">
        <v>166</v>
      </c>
      <c r="C37" s="7" t="s">
        <v>131</v>
      </c>
      <c r="D37" s="8" t="s">
        <v>100</v>
      </c>
      <c r="E37" s="14">
        <f>('Parametrisierung Experte'!E37+'Parametrisierung Forscherin 1'!E37+'Parametrisierung Forscher 2'!E37)/3</f>
        <v>3</v>
      </c>
      <c r="F37" s="14">
        <f>('Parametrisierung Experte'!F37+'Parametrisierung Forscherin 1'!F37+'Parametrisierung Forscher 2'!F37)/3</f>
        <v>0</v>
      </c>
      <c r="G37" s="14">
        <f>('Parametrisierung Experte'!G37+'Parametrisierung Forscherin 1'!G37+'Parametrisierung Forscher 2'!G37)/3</f>
        <v>1.3333333333333333</v>
      </c>
      <c r="H37" s="14">
        <f>('Parametrisierung Experte'!H37+'Parametrisierung Forscherin 1'!H37+'Parametrisierung Forscher 2'!H37)/3</f>
        <v>-0.33333333333333331</v>
      </c>
      <c r="I37" s="14">
        <f>('Parametrisierung Experte'!I37+'Parametrisierung Forscherin 1'!I37+'Parametrisierung Forscher 2'!I37)/3</f>
        <v>-0.66666666666666663</v>
      </c>
      <c r="J37" s="14">
        <f>('Parametrisierung Experte'!J37+'Parametrisierung Forscherin 1'!J37+'Parametrisierung Forscher 2'!J37)/3</f>
        <v>0.66666666666666663</v>
      </c>
      <c r="K37" s="14">
        <f>('Parametrisierung Experte'!K37+'Parametrisierung Forscherin 1'!K37+'Parametrisierung Forscher 2'!K37)/3</f>
        <v>1.3333333333333333</v>
      </c>
      <c r="L37" s="14">
        <f>('Parametrisierung Experte'!L37+'Parametrisierung Forscherin 1'!L37+'Parametrisierung Forscher 2'!L37)/3</f>
        <v>0</v>
      </c>
      <c r="M37" s="14">
        <f>('Parametrisierung Experte'!M37+'Parametrisierung Forscherin 1'!M37+'Parametrisierung Forscher 2'!M37)/3</f>
        <v>-2.6666666666666665</v>
      </c>
      <c r="N37" s="14">
        <f>('Parametrisierung Experte'!N37+'Parametrisierung Forscherin 1'!N37+'Parametrisierung Forscher 2'!N37)/3</f>
        <v>0</v>
      </c>
      <c r="O37" s="14">
        <f>('Parametrisierung Experte'!O37+'Parametrisierung Forscherin 1'!O37+'Parametrisierung Forscher 2'!O37)/3</f>
        <v>-1.6666666666666667</v>
      </c>
      <c r="P37" s="14">
        <f>('Parametrisierung Experte'!P37+'Parametrisierung Forscherin 1'!P37+'Parametrisierung Forscher 2'!P37)/3</f>
        <v>0</v>
      </c>
      <c r="Q37" s="14">
        <f>('Parametrisierung Experte'!Q37+'Parametrisierung Forscherin 1'!Q37+'Parametrisierung Forscher 2'!Q37)/3</f>
        <v>0</v>
      </c>
      <c r="R37" s="14">
        <f>('Parametrisierung Experte'!R37+'Parametrisierung Forscherin 1'!R37+'Parametrisierung Forscher 2'!R37)/3</f>
        <v>0</v>
      </c>
      <c r="S37" s="14">
        <f>('Parametrisierung Experte'!S37+'Parametrisierung Forscherin 1'!S37+'Parametrisierung Forscher 2'!S37)/3</f>
        <v>0</v>
      </c>
      <c r="T37" s="14">
        <f>('Parametrisierung Experte'!T37+'Parametrisierung Forscherin 1'!T37+'Parametrisierung Forscher 2'!T37)/3</f>
        <v>-1</v>
      </c>
      <c r="U37" s="14">
        <f>('Parametrisierung Experte'!U37+'Parametrisierung Forscherin 1'!U37+'Parametrisierung Forscher 2'!U37)/3</f>
        <v>0</v>
      </c>
      <c r="V37" s="14">
        <f>('Parametrisierung Experte'!V37+'Parametrisierung Forscherin 1'!V37+'Parametrisierung Forscher 2'!V37)/3</f>
        <v>0</v>
      </c>
      <c r="W37" s="14">
        <f>('Parametrisierung Experte'!W37+'Parametrisierung Forscherin 1'!W37+'Parametrisierung Forscher 2'!W37)/3</f>
        <v>0</v>
      </c>
      <c r="X37" s="14">
        <f>('Parametrisierung Experte'!X37+'Parametrisierung Forscherin 1'!X37+'Parametrisierung Forscher 2'!X37)/3</f>
        <v>0.66666666666666663</v>
      </c>
      <c r="Y37" s="14">
        <f>('Parametrisierung Experte'!Y37+'Parametrisierung Forscherin 1'!Y37+'Parametrisierung Forscher 2'!Y37)/3</f>
        <v>1.3333333333333333</v>
      </c>
      <c r="Z37" s="14">
        <f>('Parametrisierung Experte'!Z37+'Parametrisierung Forscherin 1'!Z37+'Parametrisierung Forscher 2'!Z37)/3</f>
        <v>0</v>
      </c>
      <c r="AA37" s="14">
        <f>('Parametrisierung Experte'!AA37+'Parametrisierung Forscherin 1'!AA37+'Parametrisierung Forscher 2'!AA37)/3</f>
        <v>0</v>
      </c>
      <c r="AB37" s="14">
        <f>('Parametrisierung Experte'!AB37+'Parametrisierung Forscherin 1'!AB37+'Parametrisierung Forscher 2'!AB37)/3</f>
        <v>-1.6666666666666667</v>
      </c>
      <c r="AC37" s="14">
        <f>('Parametrisierung Experte'!AC37+'Parametrisierung Forscherin 1'!AC37+'Parametrisierung Forscher 2'!AC37)/3</f>
        <v>-1.3333333333333333</v>
      </c>
      <c r="AD37" s="14">
        <f>('Parametrisierung Experte'!AD37+'Parametrisierung Forscherin 1'!AD37+'Parametrisierung Forscher 2'!AD37)/3</f>
        <v>0</v>
      </c>
      <c r="AE37" s="5"/>
      <c r="AF37" s="5"/>
      <c r="AG37" s="5"/>
      <c r="AI37" s="142" t="s">
        <v>284</v>
      </c>
      <c r="AJ37" s="143"/>
      <c r="AK37" s="143"/>
      <c r="AL37" s="143"/>
      <c r="AM37" s="143"/>
      <c r="AO37" s="52" t="s">
        <v>208</v>
      </c>
    </row>
    <row r="38" spans="1:46" ht="15.75" customHeight="1" x14ac:dyDescent="0.2">
      <c r="A38" s="128"/>
      <c r="B38" s="128"/>
      <c r="C38" s="7" t="s">
        <v>132</v>
      </c>
      <c r="D38" s="8" t="s">
        <v>101</v>
      </c>
      <c r="E38" s="14">
        <f>('Parametrisierung Experte'!E38+'Parametrisierung Forscherin 1'!E38+'Parametrisierung Forscher 2'!E38)/3</f>
        <v>4</v>
      </c>
      <c r="F38" s="14">
        <f>('Parametrisierung Experte'!F38+'Parametrisierung Forscherin 1'!F38+'Parametrisierung Forscher 2'!F38)/3</f>
        <v>0.66666666666666663</v>
      </c>
      <c r="G38" s="14">
        <f>('Parametrisierung Experte'!G38+'Parametrisierung Forscherin 1'!G38+'Parametrisierung Forscher 2'!G38)/3</f>
        <v>2</v>
      </c>
      <c r="H38" s="14">
        <f>('Parametrisierung Experte'!H38+'Parametrisierung Forscherin 1'!H38+'Parametrisierung Forscher 2'!H38)/3</f>
        <v>-0.66666666666666663</v>
      </c>
      <c r="I38" s="14">
        <f>('Parametrisierung Experte'!I38+'Parametrisierung Forscherin 1'!I38+'Parametrisierung Forscher 2'!I38)/3</f>
        <v>2.6666666666666665</v>
      </c>
      <c r="J38" s="14">
        <f>('Parametrisierung Experte'!J38+'Parametrisierung Forscherin 1'!J38+'Parametrisierung Forscher 2'!J38)/3</f>
        <v>1.3333333333333333</v>
      </c>
      <c r="K38" s="14">
        <f>('Parametrisierung Experte'!K38+'Parametrisierung Forscherin 1'!K38+'Parametrisierung Forscher 2'!K38)/3</f>
        <v>-0.66666666666666663</v>
      </c>
      <c r="L38" s="14">
        <f>('Parametrisierung Experte'!L38+'Parametrisierung Forscherin 1'!L38+'Parametrisierung Forscher 2'!L38)/3</f>
        <v>0</v>
      </c>
      <c r="M38" s="14">
        <f>('Parametrisierung Experte'!M38+'Parametrisierung Forscherin 1'!M38+'Parametrisierung Forscher 2'!M38)/3</f>
        <v>1.3333333333333333</v>
      </c>
      <c r="N38" s="14">
        <f>('Parametrisierung Experte'!N38+'Parametrisierung Forscherin 1'!N38+'Parametrisierung Forscher 2'!N38)/3</f>
        <v>0</v>
      </c>
      <c r="O38" s="14">
        <f>('Parametrisierung Experte'!O38+'Parametrisierung Forscherin 1'!O38+'Parametrisierung Forscher 2'!O38)/3</f>
        <v>0.33333333333333331</v>
      </c>
      <c r="P38" s="14">
        <f>('Parametrisierung Experte'!P38+'Parametrisierung Forscherin 1'!P38+'Parametrisierung Forscher 2'!P38)/3</f>
        <v>0</v>
      </c>
      <c r="Q38" s="14">
        <f>('Parametrisierung Experte'!Q38+'Parametrisierung Forscherin 1'!Q38+'Parametrisierung Forscher 2'!Q38)/3</f>
        <v>2</v>
      </c>
      <c r="R38" s="14">
        <f>('Parametrisierung Experte'!R38+'Parametrisierung Forscherin 1'!R38+'Parametrisierung Forscher 2'!R38)/3</f>
        <v>0</v>
      </c>
      <c r="S38" s="14">
        <f>('Parametrisierung Experte'!S38+'Parametrisierung Forscherin 1'!S38+'Parametrisierung Forscher 2'!S38)/3</f>
        <v>1</v>
      </c>
      <c r="T38" s="14">
        <f>('Parametrisierung Experte'!T38+'Parametrisierung Forscherin 1'!T38+'Parametrisierung Forscher 2'!T38)/3</f>
        <v>-1</v>
      </c>
      <c r="U38" s="14">
        <f>('Parametrisierung Experte'!U38+'Parametrisierung Forscherin 1'!U38+'Parametrisierung Forscher 2'!U38)/3</f>
        <v>2.6666666666666665</v>
      </c>
      <c r="V38" s="14">
        <f>('Parametrisierung Experte'!V38+'Parametrisierung Forscherin 1'!V38+'Parametrisierung Forscher 2'!V38)/3</f>
        <v>3</v>
      </c>
      <c r="W38" s="14">
        <f>('Parametrisierung Experte'!W38+'Parametrisierung Forscherin 1'!W38+'Parametrisierung Forscher 2'!W38)/3</f>
        <v>0</v>
      </c>
      <c r="X38" s="14">
        <f>('Parametrisierung Experte'!X38+'Parametrisierung Forscherin 1'!X38+'Parametrisierung Forscher 2'!X38)/3</f>
        <v>0</v>
      </c>
      <c r="Y38" s="14">
        <f>('Parametrisierung Experte'!Y38+'Parametrisierung Forscherin 1'!Y38+'Parametrisierung Forscher 2'!Y38)/3</f>
        <v>0.33333333333333331</v>
      </c>
      <c r="Z38" s="14">
        <f>('Parametrisierung Experte'!Z38+'Parametrisierung Forscherin 1'!Z38+'Parametrisierung Forscher 2'!Z38)/3</f>
        <v>2.6666666666666665</v>
      </c>
      <c r="AA38" s="14">
        <f>('Parametrisierung Experte'!AA38+'Parametrisierung Forscherin 1'!AA38+'Parametrisierung Forscher 2'!AA38)/3</f>
        <v>1</v>
      </c>
      <c r="AB38" s="14">
        <f>('Parametrisierung Experte'!AB38+'Parametrisierung Forscherin 1'!AB38+'Parametrisierung Forscher 2'!AB38)/3</f>
        <v>1.6666666666666667</v>
      </c>
      <c r="AC38" s="14">
        <f>('Parametrisierung Experte'!AC38+'Parametrisierung Forscherin 1'!AC38+'Parametrisierung Forscher 2'!AC38)/3</f>
        <v>0.66666666666666663</v>
      </c>
      <c r="AD38" s="14">
        <f>('Parametrisierung Experte'!AD38+'Parametrisierung Forscherin 1'!AD38+'Parametrisierung Forscher 2'!AD38)/3</f>
        <v>0</v>
      </c>
      <c r="AE38" s="5"/>
      <c r="AF38" s="5"/>
      <c r="AG38" s="5"/>
      <c r="AI38" s="143"/>
      <c r="AJ38" s="143"/>
      <c r="AK38" s="143"/>
      <c r="AL38" s="143"/>
      <c r="AM38" s="143"/>
      <c r="AO38" s="47" t="s">
        <v>181</v>
      </c>
      <c r="AP38" s="48" t="s">
        <v>182</v>
      </c>
      <c r="AQ38" s="47" t="s">
        <v>183</v>
      </c>
    </row>
    <row r="39" spans="1:46" ht="15.75" customHeight="1" x14ac:dyDescent="0.2">
      <c r="A39" s="128"/>
      <c r="B39" s="128"/>
      <c r="C39" s="7" t="s">
        <v>133</v>
      </c>
      <c r="D39" s="8" t="s">
        <v>102</v>
      </c>
      <c r="E39" s="14">
        <f>('Parametrisierung Experte'!E39+'Parametrisierung Forscherin 1'!E39+'Parametrisierung Forscher 2'!E39)/3</f>
        <v>3.3333333333333335</v>
      </c>
      <c r="F39" s="14">
        <f>('Parametrisierung Experte'!F39+'Parametrisierung Forscherin 1'!F39+'Parametrisierung Forscher 2'!F39)/3</f>
        <v>0.66666666666666663</v>
      </c>
      <c r="G39" s="14">
        <f>('Parametrisierung Experte'!G39+'Parametrisierung Forscherin 1'!G39+'Parametrisierung Forscher 2'!G39)/3</f>
        <v>2.6666666666666665</v>
      </c>
      <c r="H39" s="14">
        <f>('Parametrisierung Experte'!H39+'Parametrisierung Forscherin 1'!H39+'Parametrisierung Forscher 2'!H39)/3</f>
        <v>1</v>
      </c>
      <c r="I39" s="14">
        <f>('Parametrisierung Experte'!I39+'Parametrisierung Forscherin 1'!I39+'Parametrisierung Forscher 2'!I39)/3</f>
        <v>5</v>
      </c>
      <c r="J39" s="14">
        <f>('Parametrisierung Experte'!J39+'Parametrisierung Forscherin 1'!J39+'Parametrisierung Forscher 2'!J39)/3</f>
        <v>1.3333333333333333</v>
      </c>
      <c r="K39" s="14">
        <f>('Parametrisierung Experte'!K39+'Parametrisierung Forscherin 1'!K39+'Parametrisierung Forscher 2'!K39)/3</f>
        <v>-2.3333333333333335</v>
      </c>
      <c r="L39" s="14">
        <f>('Parametrisierung Experte'!L39+'Parametrisierung Forscherin 1'!L39+'Parametrisierung Forscher 2'!L39)/3</f>
        <v>0</v>
      </c>
      <c r="M39" s="14">
        <f>('Parametrisierung Experte'!M39+'Parametrisierung Forscherin 1'!M39+'Parametrisierung Forscher 2'!M39)/3</f>
        <v>2</v>
      </c>
      <c r="N39" s="14">
        <f>('Parametrisierung Experte'!N39+'Parametrisierung Forscherin 1'!N39+'Parametrisierung Forscher 2'!N39)/3</f>
        <v>-1</v>
      </c>
      <c r="O39" s="14">
        <f>('Parametrisierung Experte'!O39+'Parametrisierung Forscherin 1'!O39+'Parametrisierung Forscher 2'!O39)/3</f>
        <v>2.6666666666666665</v>
      </c>
      <c r="P39" s="14">
        <f>('Parametrisierung Experte'!P39+'Parametrisierung Forscherin 1'!P39+'Parametrisierung Forscher 2'!P39)/3</f>
        <v>0</v>
      </c>
      <c r="Q39" s="14">
        <f>('Parametrisierung Experte'!Q39+'Parametrisierung Forscherin 1'!Q39+'Parametrisierung Forscher 2'!Q39)/3</f>
        <v>2</v>
      </c>
      <c r="R39" s="14">
        <f>('Parametrisierung Experte'!R39+'Parametrisierung Forscherin 1'!R39+'Parametrisierung Forscher 2'!R39)/3</f>
        <v>0</v>
      </c>
      <c r="S39" s="14">
        <f>('Parametrisierung Experte'!S39+'Parametrisierung Forscherin 1'!S39+'Parametrisierung Forscher 2'!S39)/3</f>
        <v>2</v>
      </c>
      <c r="T39" s="14">
        <f>('Parametrisierung Experte'!T39+'Parametrisierung Forscherin 1'!T39+'Parametrisierung Forscher 2'!T39)/3</f>
        <v>0</v>
      </c>
      <c r="U39" s="14">
        <f>('Parametrisierung Experte'!U39+'Parametrisierung Forscherin 1'!U39+'Parametrisierung Forscher 2'!U39)/3</f>
        <v>2.6666666666666665</v>
      </c>
      <c r="V39" s="14">
        <f>('Parametrisierung Experte'!V39+'Parametrisierung Forscherin 1'!V39+'Parametrisierung Forscher 2'!V39)/3</f>
        <v>2.6666666666666665</v>
      </c>
      <c r="W39" s="14">
        <f>('Parametrisierung Experte'!W39+'Parametrisierung Forscherin 1'!W39+'Parametrisierung Forscher 2'!W39)/3</f>
        <v>0</v>
      </c>
      <c r="X39" s="14">
        <f>('Parametrisierung Experte'!X39+'Parametrisierung Forscherin 1'!X39+'Parametrisierung Forscher 2'!X39)/3</f>
        <v>0</v>
      </c>
      <c r="Y39" s="14">
        <f>('Parametrisierung Experte'!Y39+'Parametrisierung Forscherin 1'!Y39+'Parametrisierung Forscher 2'!Y39)/3</f>
        <v>-0.33333333333333331</v>
      </c>
      <c r="Z39" s="14">
        <f>('Parametrisierung Experte'!Z39+'Parametrisierung Forscherin 1'!Z39+'Parametrisierung Forscher 2'!Z39)/3</f>
        <v>4</v>
      </c>
      <c r="AA39" s="14">
        <f>('Parametrisierung Experte'!AA39+'Parametrisierung Forscherin 1'!AA39+'Parametrisierung Forscher 2'!AA39)/3</f>
        <v>1</v>
      </c>
      <c r="AB39" s="14">
        <f>('Parametrisierung Experte'!AB39+'Parametrisierung Forscherin 1'!AB39+'Parametrisierung Forscher 2'!AB39)/3</f>
        <v>1.6666666666666667</v>
      </c>
      <c r="AC39" s="14">
        <f>('Parametrisierung Experte'!AC39+'Parametrisierung Forscherin 1'!AC39+'Parametrisierung Forscher 2'!AC39)/3</f>
        <v>1.6666666666666667</v>
      </c>
      <c r="AD39" s="14">
        <f>('Parametrisierung Experte'!AD39+'Parametrisierung Forscherin 1'!AD39+'Parametrisierung Forscher 2'!AD39)/3</f>
        <v>0</v>
      </c>
      <c r="AE39" s="5"/>
      <c r="AF39" s="5"/>
      <c r="AG39" s="5"/>
      <c r="AI39" s="143"/>
      <c r="AJ39" s="143"/>
      <c r="AK39" s="143"/>
      <c r="AL39" s="143"/>
      <c r="AM39" s="143"/>
      <c r="AO39" s="127" t="s">
        <v>184</v>
      </c>
      <c r="AP39" s="49" t="s">
        <v>185</v>
      </c>
      <c r="AQ39" s="50">
        <v>10</v>
      </c>
    </row>
    <row r="40" spans="1:46" ht="15.75" customHeight="1" x14ac:dyDescent="0.2">
      <c r="A40" s="128"/>
      <c r="B40" s="128"/>
      <c r="C40" s="7" t="s">
        <v>134</v>
      </c>
      <c r="D40" s="8" t="s">
        <v>103</v>
      </c>
      <c r="E40" s="14">
        <f>('Parametrisierung Experte'!E40+'Parametrisierung Forscherin 1'!E40+'Parametrisierung Forscher 2'!E40)/3</f>
        <v>4.333333333333333</v>
      </c>
      <c r="F40" s="14">
        <f>('Parametrisierung Experte'!F40+'Parametrisierung Forscherin 1'!F40+'Parametrisierung Forscher 2'!F40)/3</f>
        <v>1</v>
      </c>
      <c r="G40" s="14">
        <f>('Parametrisierung Experte'!G40+'Parametrisierung Forscherin 1'!G40+'Parametrisierung Forscher 2'!G40)/3</f>
        <v>4</v>
      </c>
      <c r="H40" s="14">
        <f>('Parametrisierung Experte'!H40+'Parametrisierung Forscherin 1'!H40+'Parametrisierung Forscher 2'!H40)/3</f>
        <v>3.3333333333333335</v>
      </c>
      <c r="I40" s="14">
        <f>('Parametrisierung Experte'!I40+'Parametrisierung Forscherin 1'!I40+'Parametrisierung Forscher 2'!I40)/3</f>
        <v>4</v>
      </c>
      <c r="J40" s="14">
        <f>('Parametrisierung Experte'!J40+'Parametrisierung Forscherin 1'!J40+'Parametrisierung Forscher 2'!J40)/3</f>
        <v>2.3333333333333335</v>
      </c>
      <c r="K40" s="14">
        <f>('Parametrisierung Experte'!K40+'Parametrisierung Forscherin 1'!K40+'Parametrisierung Forscher 2'!K40)/3</f>
        <v>1.6666666666666667</v>
      </c>
      <c r="L40" s="14">
        <f>('Parametrisierung Experte'!L40+'Parametrisierung Forscherin 1'!L40+'Parametrisierung Forscher 2'!L40)/3</f>
        <v>0</v>
      </c>
      <c r="M40" s="14">
        <f>('Parametrisierung Experte'!M40+'Parametrisierung Forscherin 1'!M40+'Parametrisierung Forscher 2'!M40)/3</f>
        <v>3.3333333333333335</v>
      </c>
      <c r="N40" s="14">
        <f>('Parametrisierung Experte'!N40+'Parametrisierung Forscherin 1'!N40+'Parametrisierung Forscher 2'!N40)/3</f>
        <v>-1</v>
      </c>
      <c r="O40" s="14">
        <f>('Parametrisierung Experte'!O40+'Parametrisierung Forscherin 1'!O40+'Parametrisierung Forscher 2'!O40)/3</f>
        <v>3.3333333333333335</v>
      </c>
      <c r="P40" s="14">
        <f>('Parametrisierung Experte'!P40+'Parametrisierung Forscherin 1'!P40+'Parametrisierung Forscher 2'!P40)/3</f>
        <v>0</v>
      </c>
      <c r="Q40" s="14">
        <f>('Parametrisierung Experte'!Q40+'Parametrisierung Forscherin 1'!Q40+'Parametrisierung Forscher 2'!Q40)/3</f>
        <v>2</v>
      </c>
      <c r="R40" s="14">
        <f>('Parametrisierung Experte'!R40+'Parametrisierung Forscherin 1'!R40+'Parametrisierung Forscher 2'!R40)/3</f>
        <v>0</v>
      </c>
      <c r="S40" s="14">
        <f>('Parametrisierung Experte'!S40+'Parametrisierung Forscherin 1'!S40+'Parametrisierung Forscher 2'!S40)/3</f>
        <v>2.6666666666666665</v>
      </c>
      <c r="T40" s="14">
        <f>('Parametrisierung Experte'!T40+'Parametrisierung Forscherin 1'!T40+'Parametrisierung Forscher 2'!T40)/3</f>
        <v>0</v>
      </c>
      <c r="U40" s="14">
        <f>('Parametrisierung Experte'!U40+'Parametrisierung Forscherin 1'!U40+'Parametrisierung Forscher 2'!U40)/3</f>
        <v>2</v>
      </c>
      <c r="V40" s="14">
        <f>('Parametrisierung Experte'!V40+'Parametrisierung Forscherin 1'!V40+'Parametrisierung Forscher 2'!V40)/3</f>
        <v>3</v>
      </c>
      <c r="W40" s="14">
        <f>('Parametrisierung Experte'!W40+'Parametrisierung Forscherin 1'!W40+'Parametrisierung Forscher 2'!W40)/3</f>
        <v>0</v>
      </c>
      <c r="X40" s="14">
        <f>('Parametrisierung Experte'!X40+'Parametrisierung Forscherin 1'!X40+'Parametrisierung Forscher 2'!X40)/3</f>
        <v>0</v>
      </c>
      <c r="Y40" s="14">
        <f>('Parametrisierung Experte'!Y40+'Parametrisierung Forscherin 1'!Y40+'Parametrisierung Forscher 2'!Y40)/3</f>
        <v>1</v>
      </c>
      <c r="Z40" s="14">
        <f>('Parametrisierung Experte'!Z40+'Parametrisierung Forscherin 1'!Z40+'Parametrisierung Forscher 2'!Z40)/3</f>
        <v>5</v>
      </c>
      <c r="AA40" s="14">
        <f>('Parametrisierung Experte'!AA40+'Parametrisierung Forscherin 1'!AA40+'Parametrisierung Forscher 2'!AA40)/3</f>
        <v>1</v>
      </c>
      <c r="AB40" s="14">
        <f>('Parametrisierung Experte'!AB40+'Parametrisierung Forscherin 1'!AB40+'Parametrisierung Forscher 2'!AB40)/3</f>
        <v>1.6666666666666667</v>
      </c>
      <c r="AC40" s="14">
        <f>('Parametrisierung Experte'!AC40+'Parametrisierung Forscherin 1'!AC40+'Parametrisierung Forscher 2'!AC40)/3</f>
        <v>3</v>
      </c>
      <c r="AD40" s="14">
        <f>('Parametrisierung Experte'!AD40+'Parametrisierung Forscherin 1'!AD40+'Parametrisierung Forscher 2'!AD40)/3</f>
        <v>0</v>
      </c>
      <c r="AE40" s="5"/>
      <c r="AF40" s="5"/>
      <c r="AG40" s="5"/>
      <c r="AI40" s="143"/>
      <c r="AJ40" s="143"/>
      <c r="AK40" s="143"/>
      <c r="AL40" s="143"/>
      <c r="AM40" s="143"/>
      <c r="AO40" s="127"/>
      <c r="AP40" s="49" t="s">
        <v>186</v>
      </c>
      <c r="AQ40" s="50">
        <v>9</v>
      </c>
    </row>
    <row r="41" spans="1:46" ht="15.75" customHeight="1" x14ac:dyDescent="0.2">
      <c r="A41" s="128"/>
      <c r="B41" s="128"/>
      <c r="C41" s="7" t="s">
        <v>135</v>
      </c>
      <c r="D41" s="8" t="s">
        <v>104</v>
      </c>
      <c r="E41" s="14">
        <f>('Parametrisierung Experte'!E41+'Parametrisierung Forscherin 1'!E41+'Parametrisierung Forscher 2'!E41)/3</f>
        <v>2</v>
      </c>
      <c r="F41" s="14">
        <f>('Parametrisierung Experte'!F41+'Parametrisierung Forscherin 1'!F41+'Parametrisierung Forscher 2'!F41)/3</f>
        <v>0</v>
      </c>
      <c r="G41" s="14">
        <f>('Parametrisierung Experte'!G41+'Parametrisierung Forscherin 1'!G41+'Parametrisierung Forscher 2'!G41)/3</f>
        <v>-3</v>
      </c>
      <c r="H41" s="14">
        <f>('Parametrisierung Experte'!H41+'Parametrisierung Forscherin 1'!H41+'Parametrisierung Forscher 2'!H41)/3</f>
        <v>3.3333333333333335</v>
      </c>
      <c r="I41" s="14">
        <f>('Parametrisierung Experte'!I41+'Parametrisierung Forscherin 1'!I41+'Parametrisierung Forscher 2'!I41)/3</f>
        <v>-1.6666666666666667</v>
      </c>
      <c r="J41" s="14">
        <f>('Parametrisierung Experte'!J41+'Parametrisierung Forscherin 1'!J41+'Parametrisierung Forscher 2'!J41)/3</f>
        <v>0</v>
      </c>
      <c r="K41" s="14">
        <f>('Parametrisierung Experte'!K41+'Parametrisierung Forscherin 1'!K41+'Parametrisierung Forscher 2'!K41)/3</f>
        <v>1.3333333333333333</v>
      </c>
      <c r="L41" s="14">
        <f>('Parametrisierung Experte'!L41+'Parametrisierung Forscherin 1'!L41+'Parametrisierung Forscher 2'!L41)/3</f>
        <v>0</v>
      </c>
      <c r="M41" s="14">
        <f>('Parametrisierung Experte'!M41+'Parametrisierung Forscherin 1'!M41+'Parametrisierung Forscher 2'!M41)/3</f>
        <v>-1.6666666666666667</v>
      </c>
      <c r="N41" s="14">
        <f>('Parametrisierung Experte'!N41+'Parametrisierung Forscherin 1'!N41+'Parametrisierung Forscher 2'!N41)/3</f>
        <v>0</v>
      </c>
      <c r="O41" s="14">
        <f>('Parametrisierung Experte'!O41+'Parametrisierung Forscherin 1'!O41+'Parametrisierung Forscher 2'!O41)/3</f>
        <v>-0.66666666666666663</v>
      </c>
      <c r="P41" s="14">
        <f>('Parametrisierung Experte'!P41+'Parametrisierung Forscherin 1'!P41+'Parametrisierung Forscher 2'!P41)/3</f>
        <v>0</v>
      </c>
      <c r="Q41" s="14">
        <f>('Parametrisierung Experte'!Q41+'Parametrisierung Forscherin 1'!Q41+'Parametrisierung Forscher 2'!Q41)/3</f>
        <v>0</v>
      </c>
      <c r="R41" s="14">
        <f>('Parametrisierung Experte'!R41+'Parametrisierung Forscherin 1'!R41+'Parametrisierung Forscher 2'!R41)/3</f>
        <v>0</v>
      </c>
      <c r="S41" s="14">
        <f>('Parametrisierung Experte'!S41+'Parametrisierung Forscherin 1'!S41+'Parametrisierung Forscher 2'!S41)/3</f>
        <v>0</v>
      </c>
      <c r="T41" s="14">
        <f>('Parametrisierung Experte'!T41+'Parametrisierung Forscherin 1'!T41+'Parametrisierung Forscher 2'!T41)/3</f>
        <v>0</v>
      </c>
      <c r="U41" s="14">
        <f>('Parametrisierung Experte'!U41+'Parametrisierung Forscherin 1'!U41+'Parametrisierung Forscher 2'!U41)/3</f>
        <v>0</v>
      </c>
      <c r="V41" s="14">
        <f>('Parametrisierung Experte'!V41+'Parametrisierung Forscherin 1'!V41+'Parametrisierung Forscher 2'!V41)/3</f>
        <v>-0.66666666666666663</v>
      </c>
      <c r="W41" s="14">
        <f>('Parametrisierung Experte'!W41+'Parametrisierung Forscherin 1'!W41+'Parametrisierung Forscher 2'!W41)/3</f>
        <v>0</v>
      </c>
      <c r="X41" s="14">
        <f>('Parametrisierung Experte'!X41+'Parametrisierung Forscherin 1'!X41+'Parametrisierung Forscher 2'!X41)/3</f>
        <v>0</v>
      </c>
      <c r="Y41" s="14">
        <f>('Parametrisierung Experte'!Y41+'Parametrisierung Forscherin 1'!Y41+'Parametrisierung Forscher 2'!Y41)/3</f>
        <v>0.66666666666666663</v>
      </c>
      <c r="Z41" s="14">
        <f>('Parametrisierung Experte'!Z41+'Parametrisierung Forscherin 1'!Z41+'Parametrisierung Forscher 2'!Z41)/3</f>
        <v>1</v>
      </c>
      <c r="AA41" s="14">
        <f>('Parametrisierung Experte'!AA41+'Parametrisierung Forscherin 1'!AA41+'Parametrisierung Forscher 2'!AA41)/3</f>
        <v>1</v>
      </c>
      <c r="AB41" s="14">
        <f>('Parametrisierung Experte'!AB41+'Parametrisierung Forscherin 1'!AB41+'Parametrisierung Forscher 2'!AB41)/3</f>
        <v>0</v>
      </c>
      <c r="AC41" s="14">
        <f>('Parametrisierung Experte'!AC41+'Parametrisierung Forscherin 1'!AC41+'Parametrisierung Forscher 2'!AC41)/3</f>
        <v>0.33333333333333331</v>
      </c>
      <c r="AD41" s="14">
        <f>('Parametrisierung Experte'!AD41+'Parametrisierung Forscherin 1'!AD41+'Parametrisierung Forscher 2'!AD41)/3</f>
        <v>0</v>
      </c>
      <c r="AE41" s="5"/>
      <c r="AF41" s="5"/>
      <c r="AG41" s="5"/>
      <c r="AI41" s="143"/>
      <c r="AJ41" s="143"/>
      <c r="AK41" s="143"/>
      <c r="AL41" s="143"/>
      <c r="AM41" s="143"/>
      <c r="AO41" s="127"/>
      <c r="AP41" s="49" t="s">
        <v>187</v>
      </c>
      <c r="AQ41" s="50">
        <v>8</v>
      </c>
    </row>
    <row r="42" spans="1:46" ht="15.75" customHeight="1" x14ac:dyDescent="0.2">
      <c r="A42" s="128"/>
      <c r="B42" s="128" t="s">
        <v>165</v>
      </c>
      <c r="C42" s="7" t="s">
        <v>136</v>
      </c>
      <c r="D42" s="8" t="s">
        <v>105</v>
      </c>
      <c r="E42" s="14">
        <f>('Parametrisierung Experte'!E42+'Parametrisierung Forscherin 1'!E42+'Parametrisierung Forscher 2'!E42)/3</f>
        <v>0</v>
      </c>
      <c r="F42" s="14">
        <f>('Parametrisierung Experte'!F42+'Parametrisierung Forscherin 1'!F42+'Parametrisierung Forscher 2'!F42)/3</f>
        <v>0</v>
      </c>
      <c r="G42" s="14">
        <f>('Parametrisierung Experte'!G42+'Parametrisierung Forscherin 1'!G42+'Parametrisierung Forscher 2'!G42)/3</f>
        <v>0</v>
      </c>
      <c r="H42" s="14">
        <f>('Parametrisierung Experte'!H42+'Parametrisierung Forscherin 1'!H42+'Parametrisierung Forscher 2'!H42)/3</f>
        <v>2</v>
      </c>
      <c r="I42" s="14">
        <f>('Parametrisierung Experte'!I42+'Parametrisierung Forscherin 1'!I42+'Parametrisierung Forscher 2'!I42)/3</f>
        <v>1.6666666666666667</v>
      </c>
      <c r="J42" s="14">
        <f>('Parametrisierung Experte'!J42+'Parametrisierung Forscherin 1'!J42+'Parametrisierung Forscher 2'!J42)/3</f>
        <v>-0.66666666666666663</v>
      </c>
      <c r="K42" s="14">
        <f>('Parametrisierung Experte'!K42+'Parametrisierung Forscherin 1'!K42+'Parametrisierung Forscher 2'!K42)/3</f>
        <v>0</v>
      </c>
      <c r="L42" s="14">
        <f>('Parametrisierung Experte'!L42+'Parametrisierung Forscherin 1'!L42+'Parametrisierung Forscher 2'!L42)/3</f>
        <v>0</v>
      </c>
      <c r="M42" s="14">
        <f>('Parametrisierung Experte'!M42+'Parametrisierung Forscherin 1'!M42+'Parametrisierung Forscher 2'!M42)/3</f>
        <v>0</v>
      </c>
      <c r="N42" s="14">
        <f>('Parametrisierung Experte'!N42+'Parametrisierung Forscherin 1'!N42+'Parametrisierung Forscher 2'!N42)/3</f>
        <v>0</v>
      </c>
      <c r="O42" s="14">
        <f>('Parametrisierung Experte'!O42+'Parametrisierung Forscherin 1'!O42+'Parametrisierung Forscher 2'!O42)/3</f>
        <v>0</v>
      </c>
      <c r="P42" s="14">
        <f>('Parametrisierung Experte'!P42+'Parametrisierung Forscherin 1'!P42+'Parametrisierung Forscher 2'!P42)/3</f>
        <v>0</v>
      </c>
      <c r="Q42" s="14">
        <f>('Parametrisierung Experte'!Q42+'Parametrisierung Forscherin 1'!Q42+'Parametrisierung Forscher 2'!Q42)/3</f>
        <v>0</v>
      </c>
      <c r="R42" s="14">
        <f>('Parametrisierung Experte'!R42+'Parametrisierung Forscherin 1'!R42+'Parametrisierung Forscher 2'!R42)/3</f>
        <v>0</v>
      </c>
      <c r="S42" s="14">
        <f>('Parametrisierung Experte'!S42+'Parametrisierung Forscherin 1'!S42+'Parametrisierung Forscher 2'!S42)/3</f>
        <v>-0.66666666666666663</v>
      </c>
      <c r="T42" s="14">
        <f>('Parametrisierung Experte'!T42+'Parametrisierung Forscherin 1'!T42+'Parametrisierung Forscher 2'!T42)/3</f>
        <v>0</v>
      </c>
      <c r="U42" s="14">
        <f>('Parametrisierung Experte'!U42+'Parametrisierung Forscherin 1'!U42+'Parametrisierung Forscher 2'!U42)/3</f>
        <v>0</v>
      </c>
      <c r="V42" s="14">
        <f>('Parametrisierung Experte'!V42+'Parametrisierung Forscherin 1'!V42+'Parametrisierung Forscher 2'!V42)/3</f>
        <v>0</v>
      </c>
      <c r="W42" s="14">
        <f>('Parametrisierung Experte'!W42+'Parametrisierung Forscherin 1'!W42+'Parametrisierung Forscher 2'!W42)/3</f>
        <v>0</v>
      </c>
      <c r="X42" s="14">
        <f>('Parametrisierung Experte'!X42+'Parametrisierung Forscherin 1'!X42+'Parametrisierung Forscher 2'!X42)/3</f>
        <v>-0.66666666666666663</v>
      </c>
      <c r="Y42" s="14">
        <f>('Parametrisierung Experte'!Y42+'Parametrisierung Forscherin 1'!Y42+'Parametrisierung Forscher 2'!Y42)/3</f>
        <v>-0.66666666666666663</v>
      </c>
      <c r="Z42" s="14">
        <f>('Parametrisierung Experte'!Z42+'Parametrisierung Forscherin 1'!Z42+'Parametrisierung Forscher 2'!Z42)/3</f>
        <v>0</v>
      </c>
      <c r="AA42" s="14">
        <f>('Parametrisierung Experte'!AA42+'Parametrisierung Forscherin 1'!AA42+'Parametrisierung Forscher 2'!AA42)/3</f>
        <v>-0.66666666666666663</v>
      </c>
      <c r="AB42" s="14">
        <f>('Parametrisierung Experte'!AB42+'Parametrisierung Forscherin 1'!AB42+'Parametrisierung Forscher 2'!AB42)/3</f>
        <v>0</v>
      </c>
      <c r="AC42" s="14">
        <f>('Parametrisierung Experte'!AC42+'Parametrisierung Forscherin 1'!AC42+'Parametrisierung Forscher 2'!AC42)/3</f>
        <v>0</v>
      </c>
      <c r="AD42" s="14">
        <f>('Parametrisierung Experte'!AD42+'Parametrisierung Forscherin 1'!AD42+'Parametrisierung Forscher 2'!AD42)/3</f>
        <v>0</v>
      </c>
      <c r="AE42" s="5"/>
      <c r="AF42" s="5"/>
      <c r="AG42" s="5"/>
      <c r="AI42" s="143"/>
      <c r="AJ42" s="143"/>
      <c r="AK42" s="143"/>
      <c r="AL42" s="143"/>
      <c r="AM42" s="143"/>
      <c r="AO42" s="127"/>
      <c r="AP42" s="49" t="s">
        <v>188</v>
      </c>
      <c r="AQ42" s="50">
        <v>7</v>
      </c>
    </row>
    <row r="43" spans="1:46" ht="15.75" customHeight="1" x14ac:dyDescent="0.2">
      <c r="A43" s="128"/>
      <c r="B43" s="128"/>
      <c r="C43" s="7" t="s">
        <v>137</v>
      </c>
      <c r="D43" s="8" t="s">
        <v>106</v>
      </c>
      <c r="E43" s="14">
        <f>('Parametrisierung Experte'!E43+'Parametrisierung Forscherin 1'!E43+'Parametrisierung Forscher 2'!E43)/3</f>
        <v>0</v>
      </c>
      <c r="F43" s="14">
        <f>('Parametrisierung Experte'!F43+'Parametrisierung Forscherin 1'!F43+'Parametrisierung Forscher 2'!F43)/3</f>
        <v>0</v>
      </c>
      <c r="G43" s="14">
        <f>('Parametrisierung Experte'!G43+'Parametrisierung Forscherin 1'!G43+'Parametrisierung Forscher 2'!G43)/3</f>
        <v>0</v>
      </c>
      <c r="H43" s="14">
        <f>('Parametrisierung Experte'!H43+'Parametrisierung Forscherin 1'!H43+'Parametrisierung Forscher 2'!H43)/3</f>
        <v>-2.6666666666666665</v>
      </c>
      <c r="I43" s="14">
        <f>('Parametrisierung Experte'!I43+'Parametrisierung Forscherin 1'!I43+'Parametrisierung Forscher 2'!I43)/3</f>
        <v>-1.3333333333333333</v>
      </c>
      <c r="J43" s="14">
        <f>('Parametrisierung Experte'!J43+'Parametrisierung Forscherin 1'!J43+'Parametrisierung Forscher 2'!J43)/3</f>
        <v>-2</v>
      </c>
      <c r="K43" s="14">
        <f>('Parametrisierung Experte'!K43+'Parametrisierung Forscherin 1'!K43+'Parametrisierung Forscher 2'!K43)/3</f>
        <v>-0.66666666666666663</v>
      </c>
      <c r="L43" s="14">
        <f>('Parametrisierung Experte'!L43+'Parametrisierung Forscherin 1'!L43+'Parametrisierung Forscher 2'!L43)/3</f>
        <v>0</v>
      </c>
      <c r="M43" s="14">
        <f>('Parametrisierung Experte'!M43+'Parametrisierung Forscherin 1'!M43+'Parametrisierung Forscher 2'!M43)/3</f>
        <v>0</v>
      </c>
      <c r="N43" s="14">
        <f>('Parametrisierung Experte'!N43+'Parametrisierung Forscherin 1'!N43+'Parametrisierung Forscher 2'!N43)/3</f>
        <v>0</v>
      </c>
      <c r="O43" s="14">
        <f>('Parametrisierung Experte'!O43+'Parametrisierung Forscherin 1'!O43+'Parametrisierung Forscher 2'!O43)/3</f>
        <v>-0.66666666666666663</v>
      </c>
      <c r="P43" s="14">
        <f>('Parametrisierung Experte'!P43+'Parametrisierung Forscherin 1'!P43+'Parametrisierung Forscher 2'!P43)/3</f>
        <v>0</v>
      </c>
      <c r="Q43" s="14">
        <f>('Parametrisierung Experte'!Q43+'Parametrisierung Forscherin 1'!Q43+'Parametrisierung Forscher 2'!Q43)/3</f>
        <v>0</v>
      </c>
      <c r="R43" s="14">
        <f>('Parametrisierung Experte'!R43+'Parametrisierung Forscherin 1'!R43+'Parametrisierung Forscher 2'!R43)/3</f>
        <v>0</v>
      </c>
      <c r="S43" s="14">
        <f>('Parametrisierung Experte'!S43+'Parametrisierung Forscherin 1'!S43+'Parametrisierung Forscher 2'!S43)/3</f>
        <v>-1.6666666666666667</v>
      </c>
      <c r="T43" s="14">
        <f>('Parametrisierung Experte'!T43+'Parametrisierung Forscherin 1'!T43+'Parametrisierung Forscher 2'!T43)/3</f>
        <v>0</v>
      </c>
      <c r="U43" s="14">
        <f>('Parametrisierung Experte'!U43+'Parametrisierung Forscherin 1'!U43+'Parametrisierung Forscher 2'!U43)/3</f>
        <v>-1.6666666666666667</v>
      </c>
      <c r="V43" s="14">
        <f>('Parametrisierung Experte'!V43+'Parametrisierung Forscherin 1'!V43+'Parametrisierung Forscher 2'!V43)/3</f>
        <v>0</v>
      </c>
      <c r="W43" s="14">
        <f>('Parametrisierung Experte'!W43+'Parametrisierung Forscherin 1'!W43+'Parametrisierung Forscher 2'!W43)/3</f>
        <v>0</v>
      </c>
      <c r="X43" s="14">
        <f>('Parametrisierung Experte'!X43+'Parametrisierung Forscherin 1'!X43+'Parametrisierung Forscher 2'!X43)/3</f>
        <v>-2.6666666666666665</v>
      </c>
      <c r="Y43" s="14">
        <f>('Parametrisierung Experte'!Y43+'Parametrisierung Forscherin 1'!Y43+'Parametrisierung Forscher 2'!Y43)/3</f>
        <v>-1.6666666666666667</v>
      </c>
      <c r="Z43" s="14">
        <f>('Parametrisierung Experte'!Z43+'Parametrisierung Forscherin 1'!Z43+'Parametrisierung Forscher 2'!Z43)/3</f>
        <v>-1</v>
      </c>
      <c r="AA43" s="14">
        <f>('Parametrisierung Experte'!AA43+'Parametrisierung Forscherin 1'!AA43+'Parametrisierung Forscher 2'!AA43)/3</f>
        <v>-1.6666666666666667</v>
      </c>
      <c r="AB43" s="14">
        <f>('Parametrisierung Experte'!AB43+'Parametrisierung Forscherin 1'!AB43+'Parametrisierung Forscher 2'!AB43)/3</f>
        <v>0</v>
      </c>
      <c r="AC43" s="14">
        <f>('Parametrisierung Experte'!AC43+'Parametrisierung Forscherin 1'!AC43+'Parametrisierung Forscher 2'!AC43)/3</f>
        <v>4</v>
      </c>
      <c r="AD43" s="14">
        <f>('Parametrisierung Experte'!AD43+'Parametrisierung Forscherin 1'!AD43+'Parametrisierung Forscher 2'!AD43)/3</f>
        <v>0</v>
      </c>
      <c r="AE43" s="5"/>
      <c r="AF43" s="5"/>
      <c r="AG43" s="5"/>
      <c r="AI43" s="143"/>
      <c r="AJ43" s="143"/>
      <c r="AK43" s="143"/>
      <c r="AL43" s="143"/>
      <c r="AM43" s="143"/>
      <c r="AO43" s="127"/>
      <c r="AP43" s="49" t="s">
        <v>189</v>
      </c>
      <c r="AQ43" s="50">
        <v>6</v>
      </c>
    </row>
    <row r="44" spans="1:46" ht="15.75" customHeight="1" x14ac:dyDescent="0.2">
      <c r="A44" s="128"/>
      <c r="B44" s="128" t="s">
        <v>164</v>
      </c>
      <c r="C44" s="7" t="s">
        <v>138</v>
      </c>
      <c r="D44" s="8" t="s">
        <v>107</v>
      </c>
      <c r="E44" s="14">
        <f>('Parametrisierung Experte'!E44+'Parametrisierung Forscherin 1'!E44+'Parametrisierung Forscher 2'!E44)/3</f>
        <v>0</v>
      </c>
      <c r="F44" s="14">
        <f>('Parametrisierung Experte'!F44+'Parametrisierung Forscherin 1'!F44+'Parametrisierung Forscher 2'!F44)/3</f>
        <v>0</v>
      </c>
      <c r="G44" s="14">
        <f>('Parametrisierung Experte'!G44+'Parametrisierung Forscherin 1'!G44+'Parametrisierung Forscher 2'!G44)/3</f>
        <v>4.333333333333333</v>
      </c>
      <c r="H44" s="14">
        <f>('Parametrisierung Experte'!H44+'Parametrisierung Forscherin 1'!H44+'Parametrisierung Forscher 2'!H44)/3</f>
        <v>2</v>
      </c>
      <c r="I44" s="14">
        <f>('Parametrisierung Experte'!I44+'Parametrisierung Forscherin 1'!I44+'Parametrisierung Forscher 2'!I44)/3</f>
        <v>0</v>
      </c>
      <c r="J44" s="14">
        <f>('Parametrisierung Experte'!J44+'Parametrisierung Forscherin 1'!J44+'Parametrisierung Forscher 2'!J44)/3</f>
        <v>1.6666666666666667</v>
      </c>
      <c r="K44" s="14">
        <f>('Parametrisierung Experte'!K44+'Parametrisierung Forscherin 1'!K44+'Parametrisierung Forscher 2'!K44)/3</f>
        <v>3</v>
      </c>
      <c r="L44" s="14">
        <f>('Parametrisierung Experte'!L44+'Parametrisierung Forscherin 1'!L44+'Parametrisierung Forscher 2'!L44)/3</f>
        <v>0</v>
      </c>
      <c r="M44" s="14">
        <f>('Parametrisierung Experte'!M44+'Parametrisierung Forscherin 1'!M44+'Parametrisierung Forscher 2'!M44)/3</f>
        <v>1.6666666666666667</v>
      </c>
      <c r="N44" s="14">
        <f>('Parametrisierung Experte'!N44+'Parametrisierung Forscherin 1'!N44+'Parametrisierung Forscher 2'!N44)/3</f>
        <v>0</v>
      </c>
      <c r="O44" s="14">
        <f>('Parametrisierung Experte'!O44+'Parametrisierung Forscherin 1'!O44+'Parametrisierung Forscher 2'!O44)/3</f>
        <v>0.66666666666666663</v>
      </c>
      <c r="P44" s="14">
        <f>('Parametrisierung Experte'!P44+'Parametrisierung Forscherin 1'!P44+'Parametrisierung Forscher 2'!P44)/3</f>
        <v>0</v>
      </c>
      <c r="Q44" s="14">
        <f>('Parametrisierung Experte'!Q44+'Parametrisierung Forscherin 1'!Q44+'Parametrisierung Forscher 2'!Q44)/3</f>
        <v>0</v>
      </c>
      <c r="R44" s="14">
        <f>('Parametrisierung Experte'!R44+'Parametrisierung Forscherin 1'!R44+'Parametrisierung Forscher 2'!R44)/3</f>
        <v>0</v>
      </c>
      <c r="S44" s="14">
        <f>('Parametrisierung Experte'!S44+'Parametrisierung Forscherin 1'!S44+'Parametrisierung Forscher 2'!S44)/3</f>
        <v>3</v>
      </c>
      <c r="T44" s="14">
        <f>('Parametrisierung Experte'!T44+'Parametrisierung Forscherin 1'!T44+'Parametrisierung Forscher 2'!T44)/3</f>
        <v>1.3333333333333333</v>
      </c>
      <c r="U44" s="14">
        <f>('Parametrisierung Experte'!U44+'Parametrisierung Forscherin 1'!U44+'Parametrisierung Forscher 2'!U44)/3</f>
        <v>0</v>
      </c>
      <c r="V44" s="14">
        <f>('Parametrisierung Experte'!V44+'Parametrisierung Forscherin 1'!V44+'Parametrisierung Forscher 2'!V44)/3</f>
        <v>1</v>
      </c>
      <c r="W44" s="14">
        <f>('Parametrisierung Experte'!W44+'Parametrisierung Forscherin 1'!W44+'Parametrisierung Forscher 2'!W44)/3</f>
        <v>0</v>
      </c>
      <c r="X44" s="14">
        <f>('Parametrisierung Experte'!X44+'Parametrisierung Forscherin 1'!X44+'Parametrisierung Forscher 2'!X44)/3</f>
        <v>1.6666666666666667</v>
      </c>
      <c r="Y44" s="14">
        <f>('Parametrisierung Experte'!Y44+'Parametrisierung Forscherin 1'!Y44+'Parametrisierung Forscher 2'!Y44)/3</f>
        <v>1</v>
      </c>
      <c r="Z44" s="14">
        <f>('Parametrisierung Experte'!Z44+'Parametrisierung Forscherin 1'!Z44+'Parametrisierung Forscher 2'!Z44)/3</f>
        <v>0.66666666666666663</v>
      </c>
      <c r="AA44" s="14">
        <f>('Parametrisierung Experte'!AA44+'Parametrisierung Forscherin 1'!AA44+'Parametrisierung Forscher 2'!AA44)/3</f>
        <v>2.3333333333333335</v>
      </c>
      <c r="AB44" s="14">
        <f>('Parametrisierung Experte'!AB44+'Parametrisierung Forscherin 1'!AB44+'Parametrisierung Forscher 2'!AB44)/3</f>
        <v>0.66666666666666663</v>
      </c>
      <c r="AC44" s="14">
        <f>('Parametrisierung Experte'!AC44+'Parametrisierung Forscherin 1'!AC44+'Parametrisierung Forscher 2'!AC44)/3</f>
        <v>-0.66666666666666663</v>
      </c>
      <c r="AD44" s="14">
        <f>('Parametrisierung Experte'!AD44+'Parametrisierung Forscherin 1'!AD44+'Parametrisierung Forscher 2'!AD44)/3</f>
        <v>0</v>
      </c>
      <c r="AE44" s="5"/>
      <c r="AF44" s="5"/>
      <c r="AG44" s="5"/>
      <c r="AI44" s="143"/>
      <c r="AJ44" s="143"/>
      <c r="AK44" s="143"/>
      <c r="AL44" s="143"/>
      <c r="AM44" s="143"/>
      <c r="AO44" s="127"/>
      <c r="AP44" s="49" t="s">
        <v>190</v>
      </c>
      <c r="AQ44" s="50">
        <v>5</v>
      </c>
    </row>
    <row r="45" spans="1:46" ht="15.75" customHeight="1" x14ac:dyDescent="0.2">
      <c r="A45" s="128"/>
      <c r="B45" s="128"/>
      <c r="C45" s="7" t="s">
        <v>139</v>
      </c>
      <c r="D45" s="8" t="s">
        <v>108</v>
      </c>
      <c r="E45" s="14">
        <f>('Parametrisierung Experte'!E45+'Parametrisierung Forscherin 1'!E45+'Parametrisierung Forscher 2'!E45)/3</f>
        <v>0</v>
      </c>
      <c r="F45" s="14">
        <f>('Parametrisierung Experte'!F45+'Parametrisierung Forscherin 1'!F45+'Parametrisierung Forscher 2'!F45)/3</f>
        <v>0</v>
      </c>
      <c r="G45" s="14">
        <f>('Parametrisierung Experte'!G45+'Parametrisierung Forscherin 1'!G45+'Parametrisierung Forscher 2'!G45)/3</f>
        <v>3.6666666666666665</v>
      </c>
      <c r="H45" s="14">
        <f>('Parametrisierung Experte'!H45+'Parametrisierung Forscherin 1'!H45+'Parametrisierung Forscher 2'!H45)/3</f>
        <v>0.66666666666666663</v>
      </c>
      <c r="I45" s="14">
        <f>('Parametrisierung Experte'!I45+'Parametrisierung Forscherin 1'!I45+'Parametrisierung Forscher 2'!I45)/3</f>
        <v>-1</v>
      </c>
      <c r="J45" s="14">
        <f>('Parametrisierung Experte'!J45+'Parametrisierung Forscherin 1'!J45+'Parametrisierung Forscher 2'!J45)/3</f>
        <v>-1.6666666666666667</v>
      </c>
      <c r="K45" s="14">
        <f>('Parametrisierung Experte'!K45+'Parametrisierung Forscherin 1'!K45+'Parametrisierung Forscher 2'!K45)/3</f>
        <v>-1.6666666666666667</v>
      </c>
      <c r="L45" s="14">
        <f>('Parametrisierung Experte'!L45+'Parametrisierung Forscherin 1'!L45+'Parametrisierung Forscher 2'!L45)/3</f>
        <v>0</v>
      </c>
      <c r="M45" s="14">
        <f>('Parametrisierung Experte'!M45+'Parametrisierung Forscherin 1'!M45+'Parametrisierung Forscher 2'!M45)/3</f>
        <v>-2.6666666666666665</v>
      </c>
      <c r="N45" s="14">
        <f>('Parametrisierung Experte'!N45+'Parametrisierung Forscherin 1'!N45+'Parametrisierung Forscher 2'!N45)/3</f>
        <v>0</v>
      </c>
      <c r="O45" s="14">
        <f>('Parametrisierung Experte'!O45+'Parametrisierung Forscherin 1'!O45+'Parametrisierung Forscher 2'!O45)/3</f>
        <v>-0.66666666666666663</v>
      </c>
      <c r="P45" s="14">
        <f>('Parametrisierung Experte'!P45+'Parametrisierung Forscherin 1'!P45+'Parametrisierung Forscher 2'!P45)/3</f>
        <v>0</v>
      </c>
      <c r="Q45" s="14">
        <f>('Parametrisierung Experte'!Q45+'Parametrisierung Forscherin 1'!Q45+'Parametrisierung Forscher 2'!Q45)/3</f>
        <v>2.3333333333333335</v>
      </c>
      <c r="R45" s="14">
        <f>('Parametrisierung Experte'!R45+'Parametrisierung Forscherin 1'!R45+'Parametrisierung Forscher 2'!R45)/3</f>
        <v>0</v>
      </c>
      <c r="S45" s="14">
        <f>('Parametrisierung Experte'!S45+'Parametrisierung Forscherin 1'!S45+'Parametrisierung Forscher 2'!S45)/3</f>
        <v>1.3333333333333333</v>
      </c>
      <c r="T45" s="14">
        <f>('Parametrisierung Experte'!T45+'Parametrisierung Forscherin 1'!T45+'Parametrisierung Forscher 2'!T45)/3</f>
        <v>-1</v>
      </c>
      <c r="U45" s="14">
        <f>('Parametrisierung Experte'!U45+'Parametrisierung Forscherin 1'!U45+'Parametrisierung Forscher 2'!U45)/3</f>
        <v>0</v>
      </c>
      <c r="V45" s="14">
        <f>('Parametrisierung Experte'!V45+'Parametrisierung Forscherin 1'!V45+'Parametrisierung Forscher 2'!V45)/3</f>
        <v>-0.66666666666666663</v>
      </c>
      <c r="W45" s="14">
        <f>('Parametrisierung Experte'!W45+'Parametrisierung Forscherin 1'!W45+'Parametrisierung Forscher 2'!W45)/3</f>
        <v>0</v>
      </c>
      <c r="X45" s="14">
        <f>('Parametrisierung Experte'!X45+'Parametrisierung Forscherin 1'!X45+'Parametrisierung Forscher 2'!X45)/3</f>
        <v>1.6666666666666667</v>
      </c>
      <c r="Y45" s="14">
        <f>('Parametrisierung Experte'!Y45+'Parametrisierung Forscherin 1'!Y45+'Parametrisierung Forscher 2'!Y45)/3</f>
        <v>-0.33333333333333331</v>
      </c>
      <c r="Z45" s="14">
        <f>('Parametrisierung Experte'!Z45+'Parametrisierung Forscherin 1'!Z45+'Parametrisierung Forscher 2'!Z45)/3</f>
        <v>0</v>
      </c>
      <c r="AA45" s="14">
        <f>('Parametrisierung Experte'!AA45+'Parametrisierung Forscherin 1'!AA45+'Parametrisierung Forscher 2'!AA45)/3</f>
        <v>-1.3333333333333333</v>
      </c>
      <c r="AB45" s="14">
        <f>('Parametrisierung Experte'!AB45+'Parametrisierung Forscherin 1'!AB45+'Parametrisierung Forscher 2'!AB45)/3</f>
        <v>-0.66666666666666663</v>
      </c>
      <c r="AC45" s="14">
        <f>('Parametrisierung Experte'!AC45+'Parametrisierung Forscherin 1'!AC45+'Parametrisierung Forscher 2'!AC45)/3</f>
        <v>0.33333333333333331</v>
      </c>
      <c r="AD45" s="14">
        <f>('Parametrisierung Experte'!AD45+'Parametrisierung Forscherin 1'!AD45+'Parametrisierung Forscher 2'!AD45)/3</f>
        <v>0</v>
      </c>
      <c r="AE45" s="5"/>
      <c r="AF45" s="5"/>
      <c r="AG45" s="5"/>
      <c r="AI45" s="143"/>
      <c r="AJ45" s="143"/>
      <c r="AK45" s="143"/>
      <c r="AL45" s="143"/>
      <c r="AM45" s="143"/>
      <c r="AO45" s="127"/>
      <c r="AP45" s="49" t="s">
        <v>191</v>
      </c>
      <c r="AQ45" s="50">
        <v>4</v>
      </c>
    </row>
    <row r="46" spans="1:46" ht="15.75" customHeight="1" x14ac:dyDescent="0.2">
      <c r="A46" s="128"/>
      <c r="B46" s="128"/>
      <c r="C46" s="7" t="s">
        <v>140</v>
      </c>
      <c r="D46" s="8" t="s">
        <v>109</v>
      </c>
      <c r="E46" s="14">
        <f>('Parametrisierung Experte'!E46+'Parametrisierung Forscherin 1'!E46+'Parametrisierung Forscher 2'!E46)/3</f>
        <v>0</v>
      </c>
      <c r="F46" s="14">
        <f>('Parametrisierung Experte'!F46+'Parametrisierung Forscherin 1'!F46+'Parametrisierung Forscher 2'!F46)/3</f>
        <v>1.6666666666666667</v>
      </c>
      <c r="G46" s="14">
        <f>('Parametrisierung Experte'!G46+'Parametrisierung Forscherin 1'!G46+'Parametrisierung Forscher 2'!G46)/3</f>
        <v>-2.6666666666666665</v>
      </c>
      <c r="H46" s="14">
        <f>('Parametrisierung Experte'!H46+'Parametrisierung Forscherin 1'!H46+'Parametrisierung Forscher 2'!H46)/3</f>
        <v>2.3333333333333335</v>
      </c>
      <c r="I46" s="14">
        <f>('Parametrisierung Experte'!I46+'Parametrisierung Forscherin 1'!I46+'Parametrisierung Forscher 2'!I46)/3</f>
        <v>2.6666666666666665</v>
      </c>
      <c r="J46" s="14">
        <f>('Parametrisierung Experte'!J46+'Parametrisierung Forscherin 1'!J46+'Parametrisierung Forscher 2'!J46)/3</f>
        <v>4.333333333333333</v>
      </c>
      <c r="K46" s="14">
        <f>('Parametrisierung Experte'!K46+'Parametrisierung Forscherin 1'!K46+'Parametrisierung Forscher 2'!K46)/3</f>
        <v>3</v>
      </c>
      <c r="L46" s="14">
        <f>('Parametrisierung Experte'!L46+'Parametrisierung Forscherin 1'!L46+'Parametrisierung Forscher 2'!L46)/3</f>
        <v>0</v>
      </c>
      <c r="M46" s="14">
        <f>('Parametrisierung Experte'!M46+'Parametrisierung Forscherin 1'!M46+'Parametrisierung Forscher 2'!M46)/3</f>
        <v>2.6666666666666665</v>
      </c>
      <c r="N46" s="14">
        <f>('Parametrisierung Experte'!N46+'Parametrisierung Forscherin 1'!N46+'Parametrisierung Forscher 2'!N46)/3</f>
        <v>0</v>
      </c>
      <c r="O46" s="14">
        <f>('Parametrisierung Experte'!O46+'Parametrisierung Forscherin 1'!O46+'Parametrisierung Forscher 2'!O46)/3</f>
        <v>1.6666666666666667</v>
      </c>
      <c r="P46" s="14">
        <f>('Parametrisierung Experte'!P46+'Parametrisierung Forscherin 1'!P46+'Parametrisierung Forscher 2'!P46)/3</f>
        <v>0</v>
      </c>
      <c r="Q46" s="14">
        <f>('Parametrisierung Experte'!Q46+'Parametrisierung Forscherin 1'!Q46+'Parametrisierung Forscher 2'!Q46)/3</f>
        <v>-1.3333333333333333</v>
      </c>
      <c r="R46" s="14">
        <f>('Parametrisierung Experte'!R46+'Parametrisierung Forscherin 1'!R46+'Parametrisierung Forscher 2'!R46)/3</f>
        <v>0</v>
      </c>
      <c r="S46" s="14">
        <f>('Parametrisierung Experte'!S46+'Parametrisierung Forscherin 1'!S46+'Parametrisierung Forscher 2'!S46)/3</f>
        <v>1.3333333333333333</v>
      </c>
      <c r="T46" s="14">
        <f>('Parametrisierung Experte'!T46+'Parametrisierung Forscherin 1'!T46+'Parametrisierung Forscher 2'!T46)/3</f>
        <v>2</v>
      </c>
      <c r="U46" s="14">
        <f>('Parametrisierung Experte'!U46+'Parametrisierung Forscherin 1'!U46+'Parametrisierung Forscher 2'!U46)/3</f>
        <v>0</v>
      </c>
      <c r="V46" s="14">
        <f>('Parametrisierung Experte'!V46+'Parametrisierung Forscherin 1'!V46+'Parametrisierung Forscher 2'!V46)/3</f>
        <v>1.6666666666666667</v>
      </c>
      <c r="W46" s="14">
        <f>('Parametrisierung Experte'!W46+'Parametrisierung Forscherin 1'!W46+'Parametrisierung Forscher 2'!W46)/3</f>
        <v>0</v>
      </c>
      <c r="X46" s="14">
        <f>('Parametrisierung Experte'!X46+'Parametrisierung Forscherin 1'!X46+'Parametrisierung Forscher 2'!X46)/3</f>
        <v>1</v>
      </c>
      <c r="Y46" s="14">
        <f>('Parametrisierung Experte'!Y46+'Parametrisierung Forscherin 1'!Y46+'Parametrisierung Forscher 2'!Y46)/3</f>
        <v>0.66666666666666663</v>
      </c>
      <c r="Z46" s="14">
        <f>('Parametrisierung Experte'!Z46+'Parametrisierung Forscherin 1'!Z46+'Parametrisierung Forscher 2'!Z46)/3</f>
        <v>1</v>
      </c>
      <c r="AA46" s="14">
        <f>('Parametrisierung Experte'!AA46+'Parametrisierung Forscherin 1'!AA46+'Parametrisierung Forscher 2'!AA46)/3</f>
        <v>2.6666666666666665</v>
      </c>
      <c r="AB46" s="14">
        <f>('Parametrisierung Experte'!AB46+'Parametrisierung Forscherin 1'!AB46+'Parametrisierung Forscher 2'!AB46)/3</f>
        <v>0.66666666666666663</v>
      </c>
      <c r="AC46" s="14">
        <f>('Parametrisierung Experte'!AC46+'Parametrisierung Forscherin 1'!AC46+'Parametrisierung Forscher 2'!AC46)/3</f>
        <v>-3</v>
      </c>
      <c r="AD46" s="14">
        <f>('Parametrisierung Experte'!AD46+'Parametrisierung Forscherin 1'!AD46+'Parametrisierung Forscher 2'!AD46)/3</f>
        <v>0.66666666666666663</v>
      </c>
      <c r="AE46" s="5"/>
      <c r="AF46" s="5"/>
      <c r="AG46" s="5"/>
      <c r="AI46" s="143"/>
      <c r="AJ46" s="143"/>
      <c r="AK46" s="143"/>
      <c r="AL46" s="143"/>
      <c r="AM46" s="143"/>
      <c r="AO46" s="127"/>
      <c r="AP46" s="49" t="s">
        <v>211</v>
      </c>
      <c r="AQ46" s="51">
        <v>3</v>
      </c>
    </row>
    <row r="47" spans="1:46" ht="15.75" customHeight="1" x14ac:dyDescent="0.2">
      <c r="A47" s="128"/>
      <c r="B47" s="128"/>
      <c r="C47" s="7" t="s">
        <v>141</v>
      </c>
      <c r="D47" s="8" t="s">
        <v>110</v>
      </c>
      <c r="E47" s="14">
        <f>('Parametrisierung Experte'!E47+'Parametrisierung Forscherin 1'!E47+'Parametrisierung Forscher 2'!E47)/3</f>
        <v>0</v>
      </c>
      <c r="F47" s="14">
        <f>('Parametrisierung Experte'!F47+'Parametrisierung Forscherin 1'!F47+'Parametrisierung Forscher 2'!F47)/3</f>
        <v>1</v>
      </c>
      <c r="G47" s="14">
        <f>('Parametrisierung Experte'!G47+'Parametrisierung Forscherin 1'!G47+'Parametrisierung Forscher 2'!G47)/3</f>
        <v>-1</v>
      </c>
      <c r="H47" s="14">
        <f>('Parametrisierung Experte'!H47+'Parametrisierung Forscherin 1'!H47+'Parametrisierung Forscher 2'!H47)/3</f>
        <v>0</v>
      </c>
      <c r="I47" s="14">
        <f>('Parametrisierung Experte'!I47+'Parametrisierung Forscherin 1'!I47+'Parametrisierung Forscher 2'!I47)/3</f>
        <v>3.6666666666666665</v>
      </c>
      <c r="J47" s="14">
        <f>('Parametrisierung Experte'!J47+'Parametrisierung Forscherin 1'!J47+'Parametrisierung Forscher 2'!J47)/3</f>
        <v>2</v>
      </c>
      <c r="K47" s="14">
        <f>('Parametrisierung Experte'!K47+'Parametrisierung Forscherin 1'!K47+'Parametrisierung Forscher 2'!K47)/3</f>
        <v>2</v>
      </c>
      <c r="L47" s="14">
        <f>('Parametrisierung Experte'!L47+'Parametrisierung Forscherin 1'!L47+'Parametrisierung Forscher 2'!L47)/3</f>
        <v>0</v>
      </c>
      <c r="M47" s="14">
        <f>('Parametrisierung Experte'!M47+'Parametrisierung Forscherin 1'!M47+'Parametrisierung Forscher 2'!M47)/3</f>
        <v>3.3333333333333335</v>
      </c>
      <c r="N47" s="14">
        <f>('Parametrisierung Experte'!N47+'Parametrisierung Forscherin 1'!N47+'Parametrisierung Forscher 2'!N47)/3</f>
        <v>0</v>
      </c>
      <c r="O47" s="14">
        <f>('Parametrisierung Experte'!O47+'Parametrisierung Forscherin 1'!O47+'Parametrisierung Forscher 2'!O47)/3</f>
        <v>2.3333333333333335</v>
      </c>
      <c r="P47" s="14">
        <f>('Parametrisierung Experte'!P47+'Parametrisierung Forscherin 1'!P47+'Parametrisierung Forscher 2'!P47)/3</f>
        <v>0</v>
      </c>
      <c r="Q47" s="14">
        <f>('Parametrisierung Experte'!Q47+'Parametrisierung Forscherin 1'!Q47+'Parametrisierung Forscher 2'!Q47)/3</f>
        <v>0</v>
      </c>
      <c r="R47" s="14">
        <f>('Parametrisierung Experte'!R47+'Parametrisierung Forscherin 1'!R47+'Parametrisierung Forscher 2'!R47)/3</f>
        <v>0</v>
      </c>
      <c r="S47" s="14">
        <f>('Parametrisierung Experte'!S47+'Parametrisierung Forscherin 1'!S47+'Parametrisierung Forscher 2'!S47)/3</f>
        <v>0</v>
      </c>
      <c r="T47" s="14">
        <f>('Parametrisierung Experte'!T47+'Parametrisierung Forscherin 1'!T47+'Parametrisierung Forscher 2'!T47)/3</f>
        <v>2.3333333333333335</v>
      </c>
      <c r="U47" s="14">
        <f>('Parametrisierung Experte'!U47+'Parametrisierung Forscherin 1'!U47+'Parametrisierung Forscher 2'!U47)/3</f>
        <v>1.6666666666666667</v>
      </c>
      <c r="V47" s="14">
        <f>('Parametrisierung Experte'!V47+'Parametrisierung Forscherin 1'!V47+'Parametrisierung Forscher 2'!V47)/3</f>
        <v>3</v>
      </c>
      <c r="W47" s="14">
        <f>('Parametrisierung Experte'!W47+'Parametrisierung Forscherin 1'!W47+'Parametrisierung Forscher 2'!W47)/3</f>
        <v>0</v>
      </c>
      <c r="X47" s="14">
        <f>('Parametrisierung Experte'!X47+'Parametrisierung Forscherin 1'!X47+'Parametrisierung Forscher 2'!X47)/3</f>
        <v>0</v>
      </c>
      <c r="Y47" s="14">
        <f>('Parametrisierung Experte'!Y47+'Parametrisierung Forscherin 1'!Y47+'Parametrisierung Forscher 2'!Y47)/3</f>
        <v>0</v>
      </c>
      <c r="Z47" s="14">
        <f>('Parametrisierung Experte'!Z47+'Parametrisierung Forscherin 1'!Z47+'Parametrisierung Forscher 2'!Z47)/3</f>
        <v>1.6666666666666667</v>
      </c>
      <c r="AA47" s="14">
        <f>('Parametrisierung Experte'!AA47+'Parametrisierung Forscherin 1'!AA47+'Parametrisierung Forscher 2'!AA47)/3</f>
        <v>2</v>
      </c>
      <c r="AB47" s="14">
        <f>('Parametrisierung Experte'!AB47+'Parametrisierung Forscherin 1'!AB47+'Parametrisierung Forscher 2'!AB47)/3</f>
        <v>0</v>
      </c>
      <c r="AC47" s="14">
        <f>('Parametrisierung Experte'!AC47+'Parametrisierung Forscherin 1'!AC47+'Parametrisierung Forscher 2'!AC47)/3</f>
        <v>-0.66666666666666663</v>
      </c>
      <c r="AD47" s="14">
        <f>('Parametrisierung Experte'!AD47+'Parametrisierung Forscherin 1'!AD47+'Parametrisierung Forscher 2'!AD47)/3</f>
        <v>0.66666666666666663</v>
      </c>
      <c r="AE47" s="5"/>
      <c r="AF47" s="5"/>
      <c r="AG47" s="5"/>
      <c r="AI47" s="143"/>
      <c r="AJ47" s="143"/>
      <c r="AK47" s="143"/>
      <c r="AL47" s="143"/>
      <c r="AM47" s="143"/>
      <c r="AO47" s="127"/>
      <c r="AP47" s="49" t="s">
        <v>192</v>
      </c>
      <c r="AQ47" s="50">
        <v>2</v>
      </c>
    </row>
    <row r="48" spans="1:46" ht="15.75" customHeight="1" x14ac:dyDescent="0.2">
      <c r="A48" s="128"/>
      <c r="B48" s="128" t="s">
        <v>163</v>
      </c>
      <c r="C48" s="7" t="s">
        <v>142</v>
      </c>
      <c r="D48" s="8" t="s">
        <v>111</v>
      </c>
      <c r="E48" s="14">
        <f>('Parametrisierung Experte'!E48+'Parametrisierung Forscherin 1'!E48+'Parametrisierung Forscher 2'!E48)/3</f>
        <v>0</v>
      </c>
      <c r="F48" s="14">
        <f>('Parametrisierung Experte'!F48+'Parametrisierung Forscherin 1'!F48+'Parametrisierung Forscher 2'!F48)/3</f>
        <v>2.3333333333333335</v>
      </c>
      <c r="G48" s="14">
        <f>('Parametrisierung Experte'!G48+'Parametrisierung Forscherin 1'!G48+'Parametrisierung Forscher 2'!G48)/3</f>
        <v>0</v>
      </c>
      <c r="H48" s="14">
        <f>('Parametrisierung Experte'!H48+'Parametrisierung Forscherin 1'!H48+'Parametrisierung Forscher 2'!H48)/3</f>
        <v>0</v>
      </c>
      <c r="I48" s="14">
        <f>('Parametrisierung Experte'!I48+'Parametrisierung Forscherin 1'!I48+'Parametrisierung Forscher 2'!I48)/3</f>
        <v>1.3333333333333333</v>
      </c>
      <c r="J48" s="14">
        <f>('Parametrisierung Experte'!J48+'Parametrisierung Forscherin 1'!J48+'Parametrisierung Forscher 2'!J48)/3</f>
        <v>0</v>
      </c>
      <c r="K48" s="14">
        <f>('Parametrisierung Experte'!K48+'Parametrisierung Forscherin 1'!K48+'Parametrisierung Forscher 2'!K48)/3</f>
        <v>0</v>
      </c>
      <c r="L48" s="14">
        <f>('Parametrisierung Experte'!L48+'Parametrisierung Forscherin 1'!L48+'Parametrisierung Forscher 2'!L48)/3</f>
        <v>5.333333333333333</v>
      </c>
      <c r="M48" s="14">
        <f>('Parametrisierung Experte'!M48+'Parametrisierung Forscherin 1'!M48+'Parametrisierung Forscher 2'!M48)/3</f>
        <v>5</v>
      </c>
      <c r="N48" s="14">
        <f>('Parametrisierung Experte'!N48+'Parametrisierung Forscherin 1'!N48+'Parametrisierung Forscher 2'!N48)/3</f>
        <v>0</v>
      </c>
      <c r="O48" s="14">
        <f>('Parametrisierung Experte'!O48+'Parametrisierung Forscherin 1'!O48+'Parametrisierung Forscher 2'!O48)/3</f>
        <v>2.6666666666666665</v>
      </c>
      <c r="P48" s="14">
        <f>('Parametrisierung Experte'!P48+'Parametrisierung Forscherin 1'!P48+'Parametrisierung Forscher 2'!P48)/3</f>
        <v>0</v>
      </c>
      <c r="Q48" s="14">
        <f>('Parametrisierung Experte'!Q48+'Parametrisierung Forscherin 1'!Q48+'Parametrisierung Forscher 2'!Q48)/3</f>
        <v>0</v>
      </c>
      <c r="R48" s="14">
        <f>('Parametrisierung Experte'!R48+'Parametrisierung Forscherin 1'!R48+'Parametrisierung Forscher 2'!R48)/3</f>
        <v>0</v>
      </c>
      <c r="S48" s="14">
        <f>('Parametrisierung Experte'!S48+'Parametrisierung Forscherin 1'!S48+'Parametrisierung Forscher 2'!S48)/3</f>
        <v>0</v>
      </c>
      <c r="T48" s="14">
        <f>('Parametrisierung Experte'!T48+'Parametrisierung Forscherin 1'!T48+'Parametrisierung Forscher 2'!T48)/3</f>
        <v>0</v>
      </c>
      <c r="U48" s="14">
        <f>('Parametrisierung Experte'!U48+'Parametrisierung Forscherin 1'!U48+'Parametrisierung Forscher 2'!U48)/3</f>
        <v>1</v>
      </c>
      <c r="V48" s="14">
        <f>('Parametrisierung Experte'!V48+'Parametrisierung Forscherin 1'!V48+'Parametrisierung Forscher 2'!V48)/3</f>
        <v>0</v>
      </c>
      <c r="W48" s="14">
        <f>('Parametrisierung Experte'!W48+'Parametrisierung Forscherin 1'!W48+'Parametrisierung Forscher 2'!W48)/3</f>
        <v>0</v>
      </c>
      <c r="X48" s="14">
        <f>('Parametrisierung Experte'!X48+'Parametrisierung Forscherin 1'!X48+'Parametrisierung Forscher 2'!X48)/3</f>
        <v>0</v>
      </c>
      <c r="Y48" s="14">
        <f>('Parametrisierung Experte'!Y48+'Parametrisierung Forscherin 1'!Y48+'Parametrisierung Forscher 2'!Y48)/3</f>
        <v>0</v>
      </c>
      <c r="Z48" s="14">
        <f>('Parametrisierung Experte'!Z48+'Parametrisierung Forscherin 1'!Z48+'Parametrisierung Forscher 2'!Z48)/3</f>
        <v>0</v>
      </c>
      <c r="AA48" s="14">
        <f>('Parametrisierung Experte'!AA48+'Parametrisierung Forscherin 1'!AA48+'Parametrisierung Forscher 2'!AA48)/3</f>
        <v>0</v>
      </c>
      <c r="AB48" s="14">
        <f>('Parametrisierung Experte'!AB48+'Parametrisierung Forscherin 1'!AB48+'Parametrisierung Forscher 2'!AB48)/3</f>
        <v>0</v>
      </c>
      <c r="AC48" s="14">
        <f>('Parametrisierung Experte'!AC48+'Parametrisierung Forscherin 1'!AC48+'Parametrisierung Forscher 2'!AC48)/3</f>
        <v>0</v>
      </c>
      <c r="AD48" s="14">
        <f>('Parametrisierung Experte'!AD48+'Parametrisierung Forscherin 1'!AD48+'Parametrisierung Forscher 2'!AD48)/3</f>
        <v>0</v>
      </c>
      <c r="AE48" s="5"/>
      <c r="AF48" s="5"/>
      <c r="AG48" s="5"/>
      <c r="AI48" s="143"/>
      <c r="AJ48" s="143"/>
      <c r="AK48" s="143"/>
      <c r="AL48" s="143"/>
      <c r="AM48" s="143"/>
      <c r="AO48" s="127"/>
      <c r="AP48" s="49" t="s">
        <v>193</v>
      </c>
      <c r="AQ48" s="50">
        <v>1</v>
      </c>
    </row>
    <row r="49" spans="1:43" ht="15.75" customHeight="1" x14ac:dyDescent="0.2">
      <c r="A49" s="128"/>
      <c r="B49" s="128"/>
      <c r="C49" s="7" t="s">
        <v>143</v>
      </c>
      <c r="D49" s="8" t="s">
        <v>112</v>
      </c>
      <c r="E49" s="14">
        <f>('Parametrisierung Experte'!E49+'Parametrisierung Forscherin 1'!E49+'Parametrisierung Forscher 2'!E49)/3</f>
        <v>1.3333333333333333</v>
      </c>
      <c r="F49" s="14">
        <f>('Parametrisierung Experte'!F49+'Parametrisierung Forscherin 1'!F49+'Parametrisierung Forscher 2'!F49)/3</f>
        <v>2.3333333333333335</v>
      </c>
      <c r="G49" s="14">
        <f>('Parametrisierung Experte'!G49+'Parametrisierung Forscherin 1'!G49+'Parametrisierung Forscher 2'!G49)/3</f>
        <v>0</v>
      </c>
      <c r="H49" s="14">
        <f>('Parametrisierung Experte'!H49+'Parametrisierung Forscherin 1'!H49+'Parametrisierung Forscher 2'!H49)/3</f>
        <v>0</v>
      </c>
      <c r="I49" s="14">
        <f>('Parametrisierung Experte'!I49+'Parametrisierung Forscherin 1'!I49+'Parametrisierung Forscher 2'!I49)/3</f>
        <v>1.3333333333333333</v>
      </c>
      <c r="J49" s="14">
        <f>('Parametrisierung Experte'!J49+'Parametrisierung Forscherin 1'!J49+'Parametrisierung Forscher 2'!J49)/3</f>
        <v>0</v>
      </c>
      <c r="K49" s="14">
        <f>('Parametrisierung Experte'!K49+'Parametrisierung Forscherin 1'!K49+'Parametrisierung Forscher 2'!K49)/3</f>
        <v>0</v>
      </c>
      <c r="L49" s="14">
        <f>('Parametrisierung Experte'!L49+'Parametrisierung Forscherin 1'!L49+'Parametrisierung Forscher 2'!L49)/3</f>
        <v>2.6666666666666665</v>
      </c>
      <c r="M49" s="14">
        <f>('Parametrisierung Experte'!M49+'Parametrisierung Forscherin 1'!M49+'Parametrisierung Forscher 2'!M49)/3</f>
        <v>3.6666666666666665</v>
      </c>
      <c r="N49" s="14">
        <f>('Parametrisierung Experte'!N49+'Parametrisierung Forscherin 1'!N49+'Parametrisierung Forscher 2'!N49)/3</f>
        <v>2</v>
      </c>
      <c r="O49" s="14">
        <f>('Parametrisierung Experte'!O49+'Parametrisierung Forscherin 1'!O49+'Parametrisierung Forscher 2'!O49)/3</f>
        <v>1.6666666666666667</v>
      </c>
      <c r="P49" s="14">
        <f>('Parametrisierung Experte'!P49+'Parametrisierung Forscherin 1'!P49+'Parametrisierung Forscher 2'!P49)/3</f>
        <v>-1.3333333333333333</v>
      </c>
      <c r="Q49" s="14">
        <f>('Parametrisierung Experte'!Q49+'Parametrisierung Forscherin 1'!Q49+'Parametrisierung Forscher 2'!Q49)/3</f>
        <v>0</v>
      </c>
      <c r="R49" s="14">
        <f>('Parametrisierung Experte'!R49+'Parametrisierung Forscherin 1'!R49+'Parametrisierung Forscher 2'!R49)/3</f>
        <v>0</v>
      </c>
      <c r="S49" s="14">
        <f>('Parametrisierung Experte'!S49+'Parametrisierung Forscherin 1'!S49+'Parametrisierung Forscher 2'!S49)/3</f>
        <v>0</v>
      </c>
      <c r="T49" s="14">
        <f>('Parametrisierung Experte'!T49+'Parametrisierung Forscherin 1'!T49+'Parametrisierung Forscher 2'!T49)/3</f>
        <v>0</v>
      </c>
      <c r="U49" s="14">
        <f>('Parametrisierung Experte'!U49+'Parametrisierung Forscherin 1'!U49+'Parametrisierung Forscher 2'!U49)/3</f>
        <v>0</v>
      </c>
      <c r="V49" s="14">
        <f>('Parametrisierung Experte'!V49+'Parametrisierung Forscherin 1'!V49+'Parametrisierung Forscher 2'!V49)/3</f>
        <v>1.3333333333333333</v>
      </c>
      <c r="W49" s="14">
        <f>('Parametrisierung Experte'!W49+'Parametrisierung Forscherin 1'!W49+'Parametrisierung Forscher 2'!W49)/3</f>
        <v>0</v>
      </c>
      <c r="X49" s="14">
        <f>('Parametrisierung Experte'!X49+'Parametrisierung Forscherin 1'!X49+'Parametrisierung Forscher 2'!X49)/3</f>
        <v>0</v>
      </c>
      <c r="Y49" s="14">
        <f>('Parametrisierung Experte'!Y49+'Parametrisierung Forscherin 1'!Y49+'Parametrisierung Forscher 2'!Y49)/3</f>
        <v>0</v>
      </c>
      <c r="Z49" s="14">
        <f>('Parametrisierung Experte'!Z49+'Parametrisierung Forscherin 1'!Z49+'Parametrisierung Forscher 2'!Z49)/3</f>
        <v>0</v>
      </c>
      <c r="AA49" s="14">
        <f>('Parametrisierung Experte'!AA49+'Parametrisierung Forscherin 1'!AA49+'Parametrisierung Forscher 2'!AA49)/3</f>
        <v>0</v>
      </c>
      <c r="AB49" s="14">
        <f>('Parametrisierung Experte'!AB49+'Parametrisierung Forscherin 1'!AB49+'Parametrisierung Forscher 2'!AB49)/3</f>
        <v>0</v>
      </c>
      <c r="AC49" s="14">
        <f>('Parametrisierung Experte'!AC49+'Parametrisierung Forscherin 1'!AC49+'Parametrisierung Forscher 2'!AC49)/3</f>
        <v>0</v>
      </c>
      <c r="AD49" s="14">
        <f>('Parametrisierung Experte'!AD49+'Parametrisierung Forscherin 1'!AD49+'Parametrisierung Forscher 2'!AD49)/3</f>
        <v>0</v>
      </c>
      <c r="AE49" s="5"/>
      <c r="AF49" s="5"/>
      <c r="AG49" s="5"/>
      <c r="AI49" s="143"/>
      <c r="AJ49" s="143"/>
      <c r="AK49" s="143"/>
      <c r="AL49" s="143"/>
      <c r="AM49" s="143"/>
      <c r="AO49" s="127"/>
      <c r="AP49" s="49" t="s">
        <v>194</v>
      </c>
      <c r="AQ49" s="50">
        <v>0</v>
      </c>
    </row>
    <row r="50" spans="1:43" ht="15.75" customHeight="1" x14ac:dyDescent="0.2">
      <c r="A50" s="128"/>
      <c r="B50" s="128"/>
      <c r="C50" s="7" t="s">
        <v>144</v>
      </c>
      <c r="D50" s="8" t="s">
        <v>113</v>
      </c>
      <c r="E50" s="14">
        <f>('Parametrisierung Experte'!E50+'Parametrisierung Forscherin 1'!E50+'Parametrisierung Forscher 2'!E50)/3</f>
        <v>1.3333333333333333</v>
      </c>
      <c r="F50" s="14">
        <f>('Parametrisierung Experte'!F50+'Parametrisierung Forscherin 1'!F50+'Parametrisierung Forscher 2'!F50)/3</f>
        <v>0</v>
      </c>
      <c r="G50" s="14">
        <f>('Parametrisierung Experte'!G50+'Parametrisierung Forscherin 1'!G50+'Parametrisierung Forscher 2'!G50)/3</f>
        <v>2.6666666666666665</v>
      </c>
      <c r="H50" s="14">
        <f>('Parametrisierung Experte'!H50+'Parametrisierung Forscherin 1'!H50+'Parametrisierung Forscher 2'!H50)/3</f>
        <v>0</v>
      </c>
      <c r="I50" s="14">
        <f>('Parametrisierung Experte'!I50+'Parametrisierung Forscherin 1'!I50+'Parametrisierung Forscher 2'!I50)/3</f>
        <v>1.3333333333333333</v>
      </c>
      <c r="J50" s="14">
        <f>('Parametrisierung Experte'!J50+'Parametrisierung Forscherin 1'!J50+'Parametrisierung Forscher 2'!J50)/3</f>
        <v>-1.3333333333333333</v>
      </c>
      <c r="K50" s="14">
        <f>('Parametrisierung Experte'!K50+'Parametrisierung Forscherin 1'!K50+'Parametrisierung Forscher 2'!K50)/3</f>
        <v>-0.66666666666666663</v>
      </c>
      <c r="L50" s="14">
        <f>('Parametrisierung Experte'!L50+'Parametrisierung Forscherin 1'!L50+'Parametrisierung Forscher 2'!L50)/3</f>
        <v>2.6666666666666665</v>
      </c>
      <c r="M50" s="14">
        <f>('Parametrisierung Experte'!M50+'Parametrisierung Forscherin 1'!M50+'Parametrisierung Forscher 2'!M50)/3</f>
        <v>0.66666666666666663</v>
      </c>
      <c r="N50" s="14">
        <f>('Parametrisierung Experte'!N50+'Parametrisierung Forscherin 1'!N50+'Parametrisierung Forscher 2'!N50)/3</f>
        <v>2.6666666666666665</v>
      </c>
      <c r="O50" s="14">
        <f>('Parametrisierung Experte'!O50+'Parametrisierung Forscherin 1'!O50+'Parametrisierung Forscher 2'!O50)/3</f>
        <v>1.6666666666666667</v>
      </c>
      <c r="P50" s="14">
        <f>('Parametrisierung Experte'!P50+'Parametrisierung Forscherin 1'!P50+'Parametrisierung Forscher 2'!P50)/3</f>
        <v>-1.3333333333333333</v>
      </c>
      <c r="Q50" s="14">
        <f>('Parametrisierung Experte'!Q50+'Parametrisierung Forscherin 1'!Q50+'Parametrisierung Forscher 2'!Q50)/3</f>
        <v>0</v>
      </c>
      <c r="R50" s="14">
        <f>('Parametrisierung Experte'!R50+'Parametrisierung Forscherin 1'!R50+'Parametrisierung Forscher 2'!R50)/3</f>
        <v>0</v>
      </c>
      <c r="S50" s="14">
        <f>('Parametrisierung Experte'!S50+'Parametrisierung Forscherin 1'!S50+'Parametrisierung Forscher 2'!S50)/3</f>
        <v>-1.3333333333333333</v>
      </c>
      <c r="T50" s="14">
        <f>('Parametrisierung Experte'!T50+'Parametrisierung Forscherin 1'!T50+'Parametrisierung Forscher 2'!T50)/3</f>
        <v>0</v>
      </c>
      <c r="U50" s="14">
        <f>('Parametrisierung Experte'!U50+'Parametrisierung Forscherin 1'!U50+'Parametrisierung Forscher 2'!U50)/3</f>
        <v>0</v>
      </c>
      <c r="V50" s="14">
        <f>('Parametrisierung Experte'!V50+'Parametrisierung Forscherin 1'!V50+'Parametrisierung Forscher 2'!V50)/3</f>
        <v>1.3333333333333333</v>
      </c>
      <c r="W50" s="14">
        <f>('Parametrisierung Experte'!W50+'Parametrisierung Forscherin 1'!W50+'Parametrisierung Forscher 2'!W50)/3</f>
        <v>0</v>
      </c>
      <c r="X50" s="14">
        <f>('Parametrisierung Experte'!X50+'Parametrisierung Forscherin 1'!X50+'Parametrisierung Forscher 2'!X50)/3</f>
        <v>0</v>
      </c>
      <c r="Y50" s="14">
        <f>('Parametrisierung Experte'!Y50+'Parametrisierung Forscherin 1'!Y50+'Parametrisierung Forscher 2'!Y50)/3</f>
        <v>0</v>
      </c>
      <c r="Z50" s="14">
        <f>('Parametrisierung Experte'!Z50+'Parametrisierung Forscherin 1'!Z50+'Parametrisierung Forscher 2'!Z50)/3</f>
        <v>0</v>
      </c>
      <c r="AA50" s="14">
        <f>('Parametrisierung Experte'!AA50+'Parametrisierung Forscherin 1'!AA50+'Parametrisierung Forscher 2'!AA50)/3</f>
        <v>0</v>
      </c>
      <c r="AB50" s="14">
        <f>('Parametrisierung Experte'!AB50+'Parametrisierung Forscherin 1'!AB50+'Parametrisierung Forscher 2'!AB50)/3</f>
        <v>0</v>
      </c>
      <c r="AC50" s="14">
        <f>('Parametrisierung Experte'!AC50+'Parametrisierung Forscherin 1'!AC50+'Parametrisierung Forscher 2'!AC50)/3</f>
        <v>3.3333333333333335</v>
      </c>
      <c r="AD50" s="14">
        <f>('Parametrisierung Experte'!AD50+'Parametrisierung Forscherin 1'!AD50+'Parametrisierung Forscher 2'!AD50)/3</f>
        <v>0</v>
      </c>
      <c r="AE50" s="5"/>
      <c r="AF50" s="5"/>
      <c r="AG50" s="5"/>
      <c r="AI50" s="143"/>
      <c r="AJ50" s="143"/>
      <c r="AK50" s="143"/>
      <c r="AL50" s="143"/>
      <c r="AM50" s="143"/>
      <c r="AO50" s="127"/>
      <c r="AP50" s="49" t="s">
        <v>195</v>
      </c>
      <c r="AQ50" s="50">
        <v>-1</v>
      </c>
    </row>
    <row r="51" spans="1:43" ht="15.75" customHeight="1" x14ac:dyDescent="0.2">
      <c r="A51" s="128"/>
      <c r="B51" s="128"/>
      <c r="C51" s="7" t="s">
        <v>145</v>
      </c>
      <c r="D51" s="8" t="s">
        <v>114</v>
      </c>
      <c r="E51" s="14">
        <f>('Parametrisierung Experte'!E51+'Parametrisierung Forscherin 1'!E51+'Parametrisierung Forscher 2'!E51)/3</f>
        <v>0</v>
      </c>
      <c r="F51" s="14">
        <f>('Parametrisierung Experte'!F51+'Parametrisierung Forscherin 1'!F51+'Parametrisierung Forscher 2'!F51)/3</f>
        <v>0</v>
      </c>
      <c r="G51" s="14">
        <f>('Parametrisierung Experte'!G51+'Parametrisierung Forscherin 1'!G51+'Parametrisierung Forscher 2'!G51)/3</f>
        <v>0</v>
      </c>
      <c r="H51" s="14">
        <f>('Parametrisierung Experte'!H51+'Parametrisierung Forscherin 1'!H51+'Parametrisierung Forscher 2'!H51)/3</f>
        <v>0</v>
      </c>
      <c r="I51" s="14">
        <f>('Parametrisierung Experte'!I51+'Parametrisierung Forscherin 1'!I51+'Parametrisierung Forscher 2'!I51)/3</f>
        <v>-2.3333333333333335</v>
      </c>
      <c r="J51" s="14">
        <f>('Parametrisierung Experte'!J51+'Parametrisierung Forscherin 1'!J51+'Parametrisierung Forscher 2'!J51)/3</f>
        <v>0</v>
      </c>
      <c r="K51" s="14">
        <f>('Parametrisierung Experte'!K51+'Parametrisierung Forscherin 1'!K51+'Parametrisierung Forscher 2'!K51)/3</f>
        <v>-1.3333333333333333</v>
      </c>
      <c r="L51" s="14">
        <f>('Parametrisierung Experte'!L51+'Parametrisierung Forscherin 1'!L51+'Parametrisierung Forscher 2'!L51)/3</f>
        <v>0</v>
      </c>
      <c r="M51" s="14">
        <f>('Parametrisierung Experte'!M51+'Parametrisierung Forscherin 1'!M51+'Parametrisierung Forscher 2'!M51)/3</f>
        <v>0</v>
      </c>
      <c r="N51" s="14">
        <f>('Parametrisierung Experte'!N51+'Parametrisierung Forscherin 1'!N51+'Parametrisierung Forscher 2'!N51)/3</f>
        <v>0</v>
      </c>
      <c r="O51" s="14">
        <f>('Parametrisierung Experte'!O51+'Parametrisierung Forscherin 1'!O51+'Parametrisierung Forscher 2'!O51)/3</f>
        <v>-1.6666666666666667</v>
      </c>
      <c r="P51" s="14">
        <f>('Parametrisierung Experte'!P51+'Parametrisierung Forscherin 1'!P51+'Parametrisierung Forscher 2'!P51)/3</f>
        <v>0</v>
      </c>
      <c r="Q51" s="14">
        <f>('Parametrisierung Experte'!Q51+'Parametrisierung Forscherin 1'!Q51+'Parametrisierung Forscher 2'!Q51)/3</f>
        <v>0</v>
      </c>
      <c r="R51" s="14">
        <f>('Parametrisierung Experte'!R51+'Parametrisierung Forscherin 1'!R51+'Parametrisierung Forscher 2'!R51)/3</f>
        <v>0</v>
      </c>
      <c r="S51" s="14">
        <f>('Parametrisierung Experte'!S51+'Parametrisierung Forscherin 1'!S51+'Parametrisierung Forscher 2'!S51)/3</f>
        <v>0</v>
      </c>
      <c r="T51" s="14">
        <f>('Parametrisierung Experte'!T51+'Parametrisierung Forscherin 1'!T51+'Parametrisierung Forscher 2'!T51)/3</f>
        <v>0</v>
      </c>
      <c r="U51" s="14">
        <f>('Parametrisierung Experte'!U51+'Parametrisierung Forscherin 1'!U51+'Parametrisierung Forscher 2'!U51)/3</f>
        <v>0</v>
      </c>
      <c r="V51" s="14">
        <f>('Parametrisierung Experte'!V51+'Parametrisierung Forscherin 1'!V51+'Parametrisierung Forscher 2'!V51)/3</f>
        <v>0</v>
      </c>
      <c r="W51" s="14">
        <f>('Parametrisierung Experte'!W51+'Parametrisierung Forscherin 1'!W51+'Parametrisierung Forscher 2'!W51)/3</f>
        <v>0</v>
      </c>
      <c r="X51" s="14">
        <f>('Parametrisierung Experte'!X51+'Parametrisierung Forscherin 1'!X51+'Parametrisierung Forscher 2'!X51)/3</f>
        <v>0</v>
      </c>
      <c r="Y51" s="14">
        <f>('Parametrisierung Experte'!Y51+'Parametrisierung Forscherin 1'!Y51+'Parametrisierung Forscher 2'!Y51)/3</f>
        <v>0</v>
      </c>
      <c r="Z51" s="14">
        <f>('Parametrisierung Experte'!Z51+'Parametrisierung Forscherin 1'!Z51+'Parametrisierung Forscher 2'!Z51)/3</f>
        <v>0</v>
      </c>
      <c r="AA51" s="14">
        <f>('Parametrisierung Experte'!AA51+'Parametrisierung Forscherin 1'!AA51+'Parametrisierung Forscher 2'!AA51)/3</f>
        <v>0</v>
      </c>
      <c r="AB51" s="14">
        <f>('Parametrisierung Experte'!AB51+'Parametrisierung Forscherin 1'!AB51+'Parametrisierung Forscher 2'!AB51)/3</f>
        <v>0</v>
      </c>
      <c r="AC51" s="14">
        <f>('Parametrisierung Experte'!AC51+'Parametrisierung Forscherin 1'!AC51+'Parametrisierung Forscher 2'!AC51)/3</f>
        <v>0</v>
      </c>
      <c r="AD51" s="14">
        <f>('Parametrisierung Experte'!AD51+'Parametrisierung Forscherin 1'!AD51+'Parametrisierung Forscher 2'!AD51)/3</f>
        <v>0</v>
      </c>
      <c r="AE51" s="5"/>
      <c r="AF51" s="5"/>
      <c r="AG51" s="5"/>
      <c r="AI51" s="143"/>
      <c r="AJ51" s="143"/>
      <c r="AK51" s="143"/>
      <c r="AL51" s="143"/>
      <c r="AM51" s="143"/>
      <c r="AO51" s="127"/>
      <c r="AP51" s="49" t="s">
        <v>196</v>
      </c>
      <c r="AQ51" s="50">
        <v>-2</v>
      </c>
    </row>
    <row r="52" spans="1:43" ht="15.75" customHeight="1" x14ac:dyDescent="0.2">
      <c r="A52" s="128"/>
      <c r="B52" s="128"/>
      <c r="C52" s="7" t="s">
        <v>146</v>
      </c>
      <c r="D52" s="8" t="s">
        <v>115</v>
      </c>
      <c r="E52" s="14">
        <f>('Parametrisierung Experte'!E52+'Parametrisierung Forscherin 1'!E52+'Parametrisierung Forscher 2'!E52)/3</f>
        <v>0</v>
      </c>
      <c r="F52" s="14">
        <f>('Parametrisierung Experte'!F52+'Parametrisierung Forscherin 1'!F52+'Parametrisierung Forscher 2'!F52)/3</f>
        <v>0</v>
      </c>
      <c r="G52" s="14">
        <f>('Parametrisierung Experte'!G52+'Parametrisierung Forscherin 1'!G52+'Parametrisierung Forscher 2'!G52)/3</f>
        <v>0</v>
      </c>
      <c r="H52" s="14">
        <f>('Parametrisierung Experte'!H52+'Parametrisierung Forscherin 1'!H52+'Parametrisierung Forscher 2'!H52)/3</f>
        <v>0</v>
      </c>
      <c r="I52" s="14">
        <f>('Parametrisierung Experte'!I52+'Parametrisierung Forscherin 1'!I52+'Parametrisierung Forscher 2'!I52)/3</f>
        <v>0</v>
      </c>
      <c r="J52" s="14">
        <f>('Parametrisierung Experte'!J52+'Parametrisierung Forscherin 1'!J52+'Parametrisierung Forscher 2'!J52)/3</f>
        <v>0</v>
      </c>
      <c r="K52" s="14">
        <f>('Parametrisierung Experte'!K52+'Parametrisierung Forscherin 1'!K52+'Parametrisierung Forscher 2'!K52)/3</f>
        <v>0</v>
      </c>
      <c r="L52" s="14">
        <f>('Parametrisierung Experte'!L52+'Parametrisierung Forscherin 1'!L52+'Parametrisierung Forscher 2'!L52)/3</f>
        <v>3</v>
      </c>
      <c r="M52" s="14">
        <f>('Parametrisierung Experte'!M52+'Parametrisierung Forscherin 1'!M52+'Parametrisierung Forscher 2'!M52)/3</f>
        <v>-1.3333333333333333</v>
      </c>
      <c r="N52" s="14">
        <f>('Parametrisierung Experte'!N52+'Parametrisierung Forscherin 1'!N52+'Parametrisierung Forscher 2'!N52)/3</f>
        <v>0</v>
      </c>
      <c r="O52" s="14">
        <f>('Parametrisierung Experte'!O52+'Parametrisierung Forscherin 1'!O52+'Parametrisierung Forscher 2'!O52)/3</f>
        <v>0</v>
      </c>
      <c r="P52" s="14">
        <f>('Parametrisierung Experte'!P52+'Parametrisierung Forscherin 1'!P52+'Parametrisierung Forscher 2'!P52)/3</f>
        <v>0</v>
      </c>
      <c r="Q52" s="14">
        <f>('Parametrisierung Experte'!Q52+'Parametrisierung Forscherin 1'!Q52+'Parametrisierung Forscher 2'!Q52)/3</f>
        <v>0</v>
      </c>
      <c r="R52" s="14">
        <f>('Parametrisierung Experte'!R52+'Parametrisierung Forscherin 1'!R52+'Parametrisierung Forscher 2'!R52)/3</f>
        <v>0</v>
      </c>
      <c r="S52" s="14">
        <f>('Parametrisierung Experte'!S52+'Parametrisierung Forscherin 1'!S52+'Parametrisierung Forscher 2'!S52)/3</f>
        <v>-1.3333333333333333</v>
      </c>
      <c r="T52" s="14">
        <f>('Parametrisierung Experte'!T52+'Parametrisierung Forscherin 1'!T52+'Parametrisierung Forscher 2'!T52)/3</f>
        <v>0</v>
      </c>
      <c r="U52" s="14">
        <f>('Parametrisierung Experte'!U52+'Parametrisierung Forscherin 1'!U52+'Parametrisierung Forscher 2'!U52)/3</f>
        <v>0</v>
      </c>
      <c r="V52" s="14">
        <f>('Parametrisierung Experte'!V52+'Parametrisierung Forscherin 1'!V52+'Parametrisierung Forscher 2'!V52)/3</f>
        <v>0</v>
      </c>
      <c r="W52" s="14">
        <f>('Parametrisierung Experte'!W52+'Parametrisierung Forscherin 1'!W52+'Parametrisierung Forscher 2'!W52)/3</f>
        <v>0</v>
      </c>
      <c r="X52" s="14">
        <f>('Parametrisierung Experte'!X52+'Parametrisierung Forscherin 1'!X52+'Parametrisierung Forscher 2'!X52)/3</f>
        <v>0</v>
      </c>
      <c r="Y52" s="14">
        <f>('Parametrisierung Experte'!Y52+'Parametrisierung Forscherin 1'!Y52+'Parametrisierung Forscher 2'!Y52)/3</f>
        <v>0</v>
      </c>
      <c r="Z52" s="14">
        <f>('Parametrisierung Experte'!Z52+'Parametrisierung Forscherin 1'!Z52+'Parametrisierung Forscher 2'!Z52)/3</f>
        <v>0</v>
      </c>
      <c r="AA52" s="14">
        <f>('Parametrisierung Experte'!AA52+'Parametrisierung Forscherin 1'!AA52+'Parametrisierung Forscher 2'!AA52)/3</f>
        <v>0</v>
      </c>
      <c r="AB52" s="14">
        <f>('Parametrisierung Experte'!AB52+'Parametrisierung Forscherin 1'!AB52+'Parametrisierung Forscher 2'!AB52)/3</f>
        <v>0</v>
      </c>
      <c r="AC52" s="14">
        <f>('Parametrisierung Experte'!AC52+'Parametrisierung Forscherin 1'!AC52+'Parametrisierung Forscher 2'!AC52)/3</f>
        <v>0</v>
      </c>
      <c r="AD52" s="14">
        <f>('Parametrisierung Experte'!AD52+'Parametrisierung Forscherin 1'!AD52+'Parametrisierung Forscher 2'!AD52)/3</f>
        <v>0</v>
      </c>
      <c r="AE52" s="5"/>
      <c r="AF52" s="5"/>
      <c r="AG52" s="5"/>
      <c r="AI52" s="143"/>
      <c r="AJ52" s="143"/>
      <c r="AK52" s="143"/>
      <c r="AL52" s="143"/>
      <c r="AM52" s="143"/>
      <c r="AO52" s="127"/>
      <c r="AP52" s="49" t="s">
        <v>197</v>
      </c>
      <c r="AQ52" s="50">
        <v>-3</v>
      </c>
    </row>
    <row r="53" spans="1:43" ht="15.75" customHeight="1" x14ac:dyDescent="0.2">
      <c r="A53" s="128"/>
      <c r="B53" s="128"/>
      <c r="C53" s="7" t="s">
        <v>147</v>
      </c>
      <c r="D53" s="8" t="s">
        <v>116</v>
      </c>
      <c r="E53" s="14">
        <f>('Parametrisierung Experte'!E53+'Parametrisierung Forscherin 1'!E53+'Parametrisierung Forscher 2'!E53)/3</f>
        <v>0</v>
      </c>
      <c r="F53" s="14">
        <f>('Parametrisierung Experte'!F53+'Parametrisierung Forscherin 1'!F53+'Parametrisierung Forscher 2'!F53)/3</f>
        <v>2</v>
      </c>
      <c r="G53" s="14">
        <f>('Parametrisierung Experte'!G53+'Parametrisierung Forscherin 1'!G53+'Parametrisierung Forscher 2'!G53)/3</f>
        <v>1</v>
      </c>
      <c r="H53" s="14">
        <f>('Parametrisierung Experte'!H53+'Parametrisierung Forscherin 1'!H53+'Parametrisierung Forscher 2'!H53)/3</f>
        <v>0</v>
      </c>
      <c r="I53" s="14">
        <f>('Parametrisierung Experte'!I53+'Parametrisierung Forscherin 1'!I53+'Parametrisierung Forscher 2'!I53)/3</f>
        <v>-1.3333333333333333</v>
      </c>
      <c r="J53" s="14">
        <f>('Parametrisierung Experte'!J53+'Parametrisierung Forscherin 1'!J53+'Parametrisierung Forscher 2'!J53)/3</f>
        <v>2</v>
      </c>
      <c r="K53" s="14">
        <f>('Parametrisierung Experte'!K53+'Parametrisierung Forscherin 1'!K53+'Parametrisierung Forscher 2'!K53)/3</f>
        <v>1.6666666666666667</v>
      </c>
      <c r="L53" s="14">
        <f>('Parametrisierung Experte'!L53+'Parametrisierung Forscherin 1'!L53+'Parametrisierung Forscher 2'!L53)/3</f>
        <v>1</v>
      </c>
      <c r="M53" s="14">
        <f>('Parametrisierung Experte'!M53+'Parametrisierung Forscherin 1'!M53+'Parametrisierung Forscher 2'!M53)/3</f>
        <v>0</v>
      </c>
      <c r="N53" s="14">
        <f>('Parametrisierung Experte'!N53+'Parametrisierung Forscherin 1'!N53+'Parametrisierung Forscher 2'!N53)/3</f>
        <v>0</v>
      </c>
      <c r="O53" s="14">
        <f>('Parametrisierung Experte'!O53+'Parametrisierung Forscherin 1'!O53+'Parametrisierung Forscher 2'!O53)/3</f>
        <v>0</v>
      </c>
      <c r="P53" s="14">
        <f>('Parametrisierung Experte'!P53+'Parametrisierung Forscherin 1'!P53+'Parametrisierung Forscher 2'!P53)/3</f>
        <v>0</v>
      </c>
      <c r="Q53" s="14">
        <f>('Parametrisierung Experte'!Q53+'Parametrisierung Forscherin 1'!Q53+'Parametrisierung Forscher 2'!Q53)/3</f>
        <v>1</v>
      </c>
      <c r="R53" s="14">
        <f>('Parametrisierung Experte'!R53+'Parametrisierung Forscherin 1'!R53+'Parametrisierung Forscher 2'!R53)/3</f>
        <v>0</v>
      </c>
      <c r="S53" s="14">
        <f>('Parametrisierung Experte'!S53+'Parametrisierung Forscherin 1'!S53+'Parametrisierung Forscher 2'!S53)/3</f>
        <v>2.6666666666666665</v>
      </c>
      <c r="T53" s="14">
        <f>('Parametrisierung Experte'!T53+'Parametrisierung Forscherin 1'!T53+'Parametrisierung Forscher 2'!T53)/3</f>
        <v>2.6666666666666665</v>
      </c>
      <c r="U53" s="14">
        <f>('Parametrisierung Experte'!U53+'Parametrisierung Forscherin 1'!U53+'Parametrisierung Forscher 2'!U53)/3</f>
        <v>0.33333333333333331</v>
      </c>
      <c r="V53" s="14">
        <f>('Parametrisierung Experte'!V53+'Parametrisierung Forscherin 1'!V53+'Parametrisierung Forscher 2'!V53)/3</f>
        <v>0</v>
      </c>
      <c r="W53" s="14">
        <f>('Parametrisierung Experte'!W53+'Parametrisierung Forscherin 1'!W53+'Parametrisierung Forscher 2'!W53)/3</f>
        <v>0</v>
      </c>
      <c r="X53" s="14">
        <f>('Parametrisierung Experte'!X53+'Parametrisierung Forscherin 1'!X53+'Parametrisierung Forscher 2'!X53)/3</f>
        <v>1.6666666666666667</v>
      </c>
      <c r="Y53" s="14">
        <f>('Parametrisierung Experte'!Y53+'Parametrisierung Forscherin 1'!Y53+'Parametrisierung Forscher 2'!Y53)/3</f>
        <v>1.3333333333333333</v>
      </c>
      <c r="Z53" s="14">
        <f>('Parametrisierung Experte'!Z53+'Parametrisierung Forscherin 1'!Z53+'Parametrisierung Forscher 2'!Z53)/3</f>
        <v>0</v>
      </c>
      <c r="AA53" s="14">
        <f>('Parametrisierung Experte'!AA53+'Parametrisierung Forscherin 1'!AA53+'Parametrisierung Forscher 2'!AA53)/3</f>
        <v>0</v>
      </c>
      <c r="AB53" s="14">
        <f>('Parametrisierung Experte'!AB53+'Parametrisierung Forscherin 1'!AB53+'Parametrisierung Forscher 2'!AB53)/3</f>
        <v>1.3333333333333333</v>
      </c>
      <c r="AC53" s="14">
        <f>('Parametrisierung Experte'!AC53+'Parametrisierung Forscherin 1'!AC53+'Parametrisierung Forscher 2'!AC53)/3</f>
        <v>0.33333333333333331</v>
      </c>
      <c r="AD53" s="14">
        <f>('Parametrisierung Experte'!AD53+'Parametrisierung Forscherin 1'!AD53+'Parametrisierung Forscher 2'!AD53)/3</f>
        <v>0</v>
      </c>
      <c r="AE53" s="5"/>
      <c r="AF53" s="5"/>
      <c r="AG53" s="5"/>
      <c r="AI53" s="143"/>
      <c r="AJ53" s="143"/>
      <c r="AK53" s="143"/>
      <c r="AL53" s="143"/>
      <c r="AM53" s="143"/>
      <c r="AO53" s="127"/>
      <c r="AP53" s="49" t="s">
        <v>198</v>
      </c>
      <c r="AQ53" s="50">
        <v>-4</v>
      </c>
    </row>
    <row r="54" spans="1:43" ht="15.75" customHeight="1" x14ac:dyDescent="0.2">
      <c r="A54" s="128"/>
      <c r="B54" s="128"/>
      <c r="C54" s="7" t="s">
        <v>148</v>
      </c>
      <c r="D54" s="8" t="s">
        <v>117</v>
      </c>
      <c r="E54" s="14">
        <f>('Parametrisierung Experte'!E54+'Parametrisierung Forscherin 1'!E54+'Parametrisierung Forscher 2'!E54)/3</f>
        <v>0</v>
      </c>
      <c r="F54" s="14">
        <f>('Parametrisierung Experte'!F54+'Parametrisierung Forscherin 1'!F54+'Parametrisierung Forscher 2'!F54)/3</f>
        <v>2.6666666666666665</v>
      </c>
      <c r="G54" s="14">
        <f>('Parametrisierung Experte'!G54+'Parametrisierung Forscherin 1'!G54+'Parametrisierung Forscher 2'!G54)/3</f>
        <v>-1.6666666666666667</v>
      </c>
      <c r="H54" s="14">
        <f>('Parametrisierung Experte'!H54+'Parametrisierung Forscherin 1'!H54+'Parametrisierung Forscher 2'!H54)/3</f>
        <v>0</v>
      </c>
      <c r="I54" s="14">
        <f>('Parametrisierung Experte'!I54+'Parametrisierung Forscherin 1'!I54+'Parametrisierung Forscher 2'!I54)/3</f>
        <v>1</v>
      </c>
      <c r="J54" s="14">
        <f>('Parametrisierung Experte'!J54+'Parametrisierung Forscherin 1'!J54+'Parametrisierung Forscher 2'!J54)/3</f>
        <v>2.3333333333333335</v>
      </c>
      <c r="K54" s="14">
        <f>('Parametrisierung Experte'!K54+'Parametrisierung Forscherin 1'!K54+'Parametrisierung Forscher 2'!K54)/3</f>
        <v>2</v>
      </c>
      <c r="L54" s="14">
        <f>('Parametrisierung Experte'!L54+'Parametrisierung Forscherin 1'!L54+'Parametrisierung Forscher 2'!L54)/3</f>
        <v>1</v>
      </c>
      <c r="M54" s="14">
        <f>('Parametrisierung Experte'!M54+'Parametrisierung Forscherin 1'!M54+'Parametrisierung Forscher 2'!M54)/3</f>
        <v>2.6666666666666665</v>
      </c>
      <c r="N54" s="14">
        <f>('Parametrisierung Experte'!N54+'Parametrisierung Forscherin 1'!N54+'Parametrisierung Forscher 2'!N54)/3</f>
        <v>1.6666666666666667</v>
      </c>
      <c r="O54" s="14">
        <f>('Parametrisierung Experte'!O54+'Parametrisierung Forscherin 1'!O54+'Parametrisierung Forscher 2'!O54)/3</f>
        <v>0</v>
      </c>
      <c r="P54" s="14">
        <f>('Parametrisierung Experte'!P54+'Parametrisierung Forscherin 1'!P54+'Parametrisierung Forscher 2'!P54)/3</f>
        <v>0</v>
      </c>
      <c r="Q54" s="14">
        <f>('Parametrisierung Experte'!Q54+'Parametrisierung Forscherin 1'!Q54+'Parametrisierung Forscher 2'!Q54)/3</f>
        <v>1</v>
      </c>
      <c r="R54" s="14">
        <f>('Parametrisierung Experte'!R54+'Parametrisierung Forscherin 1'!R54+'Parametrisierung Forscher 2'!R54)/3</f>
        <v>0</v>
      </c>
      <c r="S54" s="14">
        <f>('Parametrisierung Experte'!S54+'Parametrisierung Forscherin 1'!S54+'Parametrisierung Forscher 2'!S54)/3</f>
        <v>2.6666666666666665</v>
      </c>
      <c r="T54" s="14">
        <f>('Parametrisierung Experte'!T54+'Parametrisierung Forscherin 1'!T54+'Parametrisierung Forscher 2'!T54)/3</f>
        <v>2.6666666666666665</v>
      </c>
      <c r="U54" s="14">
        <f>('Parametrisierung Experte'!U54+'Parametrisierung Forscherin 1'!U54+'Parametrisierung Forscher 2'!U54)/3</f>
        <v>0.66666666666666663</v>
      </c>
      <c r="V54" s="14">
        <f>('Parametrisierung Experte'!V54+'Parametrisierung Forscherin 1'!V54+'Parametrisierung Forscher 2'!V54)/3</f>
        <v>1</v>
      </c>
      <c r="W54" s="14">
        <f>('Parametrisierung Experte'!W54+'Parametrisierung Forscherin 1'!W54+'Parametrisierung Forscher 2'!W54)/3</f>
        <v>0</v>
      </c>
      <c r="X54" s="14">
        <f>('Parametrisierung Experte'!X54+'Parametrisierung Forscherin 1'!X54+'Parametrisierung Forscher 2'!X54)/3</f>
        <v>1.6666666666666667</v>
      </c>
      <c r="Y54" s="14">
        <f>('Parametrisierung Experte'!Y54+'Parametrisierung Forscherin 1'!Y54+'Parametrisierung Forscher 2'!Y54)/3</f>
        <v>2</v>
      </c>
      <c r="Z54" s="14">
        <f>('Parametrisierung Experte'!Z54+'Parametrisierung Forscherin 1'!Z54+'Parametrisierung Forscher 2'!Z54)/3</f>
        <v>0</v>
      </c>
      <c r="AA54" s="14">
        <f>('Parametrisierung Experte'!AA54+'Parametrisierung Forscherin 1'!AA54+'Parametrisierung Forscher 2'!AA54)/3</f>
        <v>0</v>
      </c>
      <c r="AB54" s="14">
        <f>('Parametrisierung Experte'!AB54+'Parametrisierung Forscherin 1'!AB54+'Parametrisierung Forscher 2'!AB54)/3</f>
        <v>3.3333333333333335</v>
      </c>
      <c r="AC54" s="14">
        <f>('Parametrisierung Experte'!AC54+'Parametrisierung Forscherin 1'!AC54+'Parametrisierung Forscher 2'!AC54)/3</f>
        <v>2</v>
      </c>
      <c r="AD54" s="14">
        <f>('Parametrisierung Experte'!AD54+'Parametrisierung Forscherin 1'!AD54+'Parametrisierung Forscher 2'!AD54)/3</f>
        <v>0</v>
      </c>
      <c r="AE54" s="5"/>
      <c r="AF54" s="5"/>
      <c r="AG54" s="5"/>
      <c r="AI54" s="143"/>
      <c r="AJ54" s="143"/>
      <c r="AK54" s="143"/>
      <c r="AL54" s="143"/>
      <c r="AM54" s="143"/>
      <c r="AO54" s="127"/>
      <c r="AP54" s="49" t="s">
        <v>199</v>
      </c>
      <c r="AQ54" s="50">
        <v>-5</v>
      </c>
    </row>
    <row r="55" spans="1:43" ht="15.75" customHeight="1" x14ac:dyDescent="0.2">
      <c r="A55" s="128"/>
      <c r="B55" s="128"/>
      <c r="C55" s="7" t="s">
        <v>149</v>
      </c>
      <c r="D55" s="8" t="s">
        <v>118</v>
      </c>
      <c r="E55" s="14">
        <f>('Parametrisierung Experte'!E55+'Parametrisierung Forscherin 1'!E55+'Parametrisierung Forscher 2'!E55)/3</f>
        <v>2.3333333333333335</v>
      </c>
      <c r="F55" s="14">
        <f>('Parametrisierung Experte'!F55+'Parametrisierung Forscherin 1'!F55+'Parametrisierung Forscher 2'!F55)/3</f>
        <v>-1</v>
      </c>
      <c r="G55" s="14">
        <f>('Parametrisierung Experte'!G55+'Parametrisierung Forscherin 1'!G55+'Parametrisierung Forscher 2'!G55)/3</f>
        <v>2.6666666666666665</v>
      </c>
      <c r="H55" s="14">
        <f>('Parametrisierung Experte'!H55+'Parametrisierung Forscherin 1'!H55+'Parametrisierung Forscher 2'!H55)/3</f>
        <v>0</v>
      </c>
      <c r="I55" s="14">
        <f>('Parametrisierung Experte'!I55+'Parametrisierung Forscherin 1'!I55+'Parametrisierung Forscher 2'!I55)/3</f>
        <v>5</v>
      </c>
      <c r="J55" s="14">
        <f>('Parametrisierung Experte'!J55+'Parametrisierung Forscherin 1'!J55+'Parametrisierung Forscher 2'!J55)/3</f>
        <v>1.6666666666666667</v>
      </c>
      <c r="K55" s="14">
        <f>('Parametrisierung Experte'!K55+'Parametrisierung Forscherin 1'!K55+'Parametrisierung Forscher 2'!K55)/3</f>
        <v>1.3333333333333333</v>
      </c>
      <c r="L55" s="14">
        <f>('Parametrisierung Experte'!L55+'Parametrisierung Forscherin 1'!L55+'Parametrisierung Forscher 2'!L55)/3</f>
        <v>1.6666666666666667</v>
      </c>
      <c r="M55" s="14">
        <f>('Parametrisierung Experte'!M55+'Parametrisierung Forscherin 1'!M55+'Parametrisierung Forscher 2'!M55)/3</f>
        <v>0.66666666666666663</v>
      </c>
      <c r="N55" s="14">
        <f>('Parametrisierung Experte'!N55+'Parametrisierung Forscherin 1'!N55+'Parametrisierung Forscher 2'!N55)/3</f>
        <v>1.6666666666666667</v>
      </c>
      <c r="O55" s="14">
        <f>('Parametrisierung Experte'!O55+'Parametrisierung Forscherin 1'!O55+'Parametrisierung Forscher 2'!O55)/3</f>
        <v>0</v>
      </c>
      <c r="P55" s="14">
        <f>('Parametrisierung Experte'!P55+'Parametrisierung Forscherin 1'!P55+'Parametrisierung Forscher 2'!P55)/3</f>
        <v>0</v>
      </c>
      <c r="Q55" s="14">
        <f>('Parametrisierung Experte'!Q55+'Parametrisierung Forscherin 1'!Q55+'Parametrisierung Forscher 2'!Q55)/3</f>
        <v>0</v>
      </c>
      <c r="R55" s="14">
        <f>('Parametrisierung Experte'!R55+'Parametrisierung Forscherin 1'!R55+'Parametrisierung Forscher 2'!R55)/3</f>
        <v>0</v>
      </c>
      <c r="S55" s="14">
        <f>('Parametrisierung Experte'!S55+'Parametrisierung Forscherin 1'!S55+'Parametrisierung Forscher 2'!S55)/3</f>
        <v>4</v>
      </c>
      <c r="T55" s="14">
        <f>('Parametrisierung Experte'!T55+'Parametrisierung Forscherin 1'!T55+'Parametrisierung Forscher 2'!T55)/3</f>
        <v>1.6666666666666667</v>
      </c>
      <c r="U55" s="14">
        <f>('Parametrisierung Experte'!U55+'Parametrisierung Forscherin 1'!U55+'Parametrisierung Forscher 2'!U55)/3</f>
        <v>0</v>
      </c>
      <c r="V55" s="14">
        <f>('Parametrisierung Experte'!V55+'Parametrisierung Forscherin 1'!V55+'Parametrisierung Forscher 2'!V55)/3</f>
        <v>3.3333333333333335</v>
      </c>
      <c r="W55" s="14">
        <f>('Parametrisierung Experte'!W55+'Parametrisierung Forscherin 1'!W55+'Parametrisierung Forscher 2'!W55)/3</f>
        <v>0</v>
      </c>
      <c r="X55" s="14">
        <f>('Parametrisierung Experte'!X55+'Parametrisierung Forscherin 1'!X55+'Parametrisierung Forscher 2'!X55)/3</f>
        <v>0.66666666666666663</v>
      </c>
      <c r="Y55" s="14">
        <f>('Parametrisierung Experte'!Y55+'Parametrisierung Forscherin 1'!Y55+'Parametrisierung Forscher 2'!Y55)/3</f>
        <v>0.66666666666666663</v>
      </c>
      <c r="Z55" s="14">
        <f>('Parametrisierung Experte'!Z55+'Parametrisierung Forscherin 1'!Z55+'Parametrisierung Forscher 2'!Z55)/3</f>
        <v>0</v>
      </c>
      <c r="AA55" s="14">
        <f>('Parametrisierung Experte'!AA55+'Parametrisierung Forscherin 1'!AA55+'Parametrisierung Forscher 2'!AA55)/3</f>
        <v>0</v>
      </c>
      <c r="AB55" s="14">
        <f>('Parametrisierung Experte'!AB55+'Parametrisierung Forscherin 1'!AB55+'Parametrisierung Forscher 2'!AB55)/3</f>
        <v>0</v>
      </c>
      <c r="AC55" s="14">
        <f>('Parametrisierung Experte'!AC55+'Parametrisierung Forscherin 1'!AC55+'Parametrisierung Forscher 2'!AC55)/3</f>
        <v>1.3333333333333333</v>
      </c>
      <c r="AD55" s="14">
        <f>('Parametrisierung Experte'!AD55+'Parametrisierung Forscherin 1'!AD55+'Parametrisierung Forscher 2'!AD55)/3</f>
        <v>0</v>
      </c>
      <c r="AE55" s="5"/>
      <c r="AF55" s="5"/>
      <c r="AG55" s="5"/>
      <c r="AI55" s="143"/>
      <c r="AJ55" s="143"/>
      <c r="AK55" s="143"/>
      <c r="AL55" s="143"/>
      <c r="AM55" s="143"/>
      <c r="AO55" s="127"/>
      <c r="AP55" s="49" t="s">
        <v>200</v>
      </c>
      <c r="AQ55" s="50">
        <v>-6</v>
      </c>
    </row>
    <row r="56" spans="1:43" ht="15.75" customHeight="1" x14ac:dyDescent="0.2">
      <c r="A56" s="128"/>
      <c r="B56" s="128"/>
      <c r="C56" s="7" t="s">
        <v>150</v>
      </c>
      <c r="D56" s="8" t="s">
        <v>119</v>
      </c>
      <c r="E56" s="14">
        <f>('Parametrisierung Experte'!E56+'Parametrisierung Forscherin 1'!E56+'Parametrisierung Forscher 2'!E56)/3</f>
        <v>0</v>
      </c>
      <c r="F56" s="14">
        <f>('Parametrisierung Experte'!F56+'Parametrisierung Forscherin 1'!F56+'Parametrisierung Forscher 2'!F56)/3</f>
        <v>0</v>
      </c>
      <c r="G56" s="14">
        <f>('Parametrisierung Experte'!G56+'Parametrisierung Forscherin 1'!G56+'Parametrisierung Forscher 2'!G56)/3</f>
        <v>2.6666666666666665</v>
      </c>
      <c r="H56" s="14">
        <f>('Parametrisierung Experte'!H56+'Parametrisierung Forscherin 1'!H56+'Parametrisierung Forscher 2'!H56)/3</f>
        <v>0</v>
      </c>
      <c r="I56" s="14">
        <f>('Parametrisierung Experte'!I56+'Parametrisierung Forscherin 1'!I56+'Parametrisierung Forscher 2'!I56)/3</f>
        <v>3</v>
      </c>
      <c r="J56" s="14">
        <f>('Parametrisierung Experte'!J56+'Parametrisierung Forscherin 1'!J56+'Parametrisierung Forscher 2'!J56)/3</f>
        <v>-2.3333333333333335</v>
      </c>
      <c r="K56" s="14">
        <f>('Parametrisierung Experte'!K56+'Parametrisierung Forscherin 1'!K56+'Parametrisierung Forscher 2'!K56)/3</f>
        <v>2.3333333333333335</v>
      </c>
      <c r="L56" s="14">
        <f>('Parametrisierung Experte'!L56+'Parametrisierung Forscherin 1'!L56+'Parametrisierung Forscher 2'!L56)/3</f>
        <v>-1.3333333333333333</v>
      </c>
      <c r="M56" s="14">
        <f>('Parametrisierung Experte'!M56+'Parametrisierung Forscherin 1'!M56+'Parametrisierung Forscher 2'!M56)/3</f>
        <v>2.6666666666666665</v>
      </c>
      <c r="N56" s="14">
        <f>('Parametrisierung Experte'!N56+'Parametrisierung Forscherin 1'!N56+'Parametrisierung Forscher 2'!N56)/3</f>
        <v>0</v>
      </c>
      <c r="O56" s="14">
        <f>('Parametrisierung Experte'!O56+'Parametrisierung Forscherin 1'!O56+'Parametrisierung Forscher 2'!O56)/3</f>
        <v>0</v>
      </c>
      <c r="P56" s="14">
        <f>('Parametrisierung Experte'!P56+'Parametrisierung Forscherin 1'!P56+'Parametrisierung Forscher 2'!P56)/3</f>
        <v>0</v>
      </c>
      <c r="Q56" s="14">
        <f>('Parametrisierung Experte'!Q56+'Parametrisierung Forscherin 1'!Q56+'Parametrisierung Forscher 2'!Q56)/3</f>
        <v>0</v>
      </c>
      <c r="R56" s="14">
        <f>('Parametrisierung Experte'!R56+'Parametrisierung Forscherin 1'!R56+'Parametrisierung Forscher 2'!R56)/3</f>
        <v>0</v>
      </c>
      <c r="S56" s="14">
        <f>('Parametrisierung Experte'!S56+'Parametrisierung Forscherin 1'!S56+'Parametrisierung Forscher 2'!S56)/3</f>
        <v>-0.33333333333333331</v>
      </c>
      <c r="T56" s="14">
        <f>('Parametrisierung Experte'!T56+'Parametrisierung Forscherin 1'!T56+'Parametrisierung Forscher 2'!T56)/3</f>
        <v>0</v>
      </c>
      <c r="U56" s="14">
        <f>('Parametrisierung Experte'!U56+'Parametrisierung Forscherin 1'!U56+'Parametrisierung Forscher 2'!U56)/3</f>
        <v>-1</v>
      </c>
      <c r="V56" s="14">
        <f>('Parametrisierung Experte'!V56+'Parametrisierung Forscherin 1'!V56+'Parametrisierung Forscher 2'!V56)/3</f>
        <v>2.3333333333333335</v>
      </c>
      <c r="W56" s="14">
        <f>('Parametrisierung Experte'!W56+'Parametrisierung Forscherin 1'!W56+'Parametrisierung Forscher 2'!W56)/3</f>
        <v>0</v>
      </c>
      <c r="X56" s="14">
        <f>('Parametrisierung Experte'!X56+'Parametrisierung Forscherin 1'!X56+'Parametrisierung Forscher 2'!X56)/3</f>
        <v>-1</v>
      </c>
      <c r="Y56" s="14">
        <f>('Parametrisierung Experte'!Y56+'Parametrisierung Forscherin 1'!Y56+'Parametrisierung Forscher 2'!Y56)/3</f>
        <v>-1.6666666666666667</v>
      </c>
      <c r="Z56" s="14">
        <f>('Parametrisierung Experte'!Z56+'Parametrisierung Forscherin 1'!Z56+'Parametrisierung Forscher 2'!Z56)/3</f>
        <v>0</v>
      </c>
      <c r="AA56" s="14">
        <f>('Parametrisierung Experte'!AA56+'Parametrisierung Forscherin 1'!AA56+'Parametrisierung Forscher 2'!AA56)/3</f>
        <v>-1.3333333333333333</v>
      </c>
      <c r="AB56" s="14">
        <f>('Parametrisierung Experte'!AB56+'Parametrisierung Forscherin 1'!AB56+'Parametrisierung Forscher 2'!AB56)/3</f>
        <v>0</v>
      </c>
      <c r="AC56" s="14">
        <f>('Parametrisierung Experte'!AC56+'Parametrisierung Forscherin 1'!AC56+'Parametrisierung Forscher 2'!AC56)/3</f>
        <v>0</v>
      </c>
      <c r="AD56" s="14">
        <f>('Parametrisierung Experte'!AD56+'Parametrisierung Forscherin 1'!AD56+'Parametrisierung Forscher 2'!AD56)/3</f>
        <v>0</v>
      </c>
      <c r="AE56" s="5"/>
      <c r="AF56" s="5"/>
      <c r="AG56" s="5"/>
      <c r="AI56" s="143"/>
      <c r="AJ56" s="143"/>
      <c r="AK56" s="143"/>
      <c r="AL56" s="143"/>
      <c r="AM56" s="143"/>
      <c r="AO56" s="127"/>
      <c r="AP56" s="49" t="s">
        <v>201</v>
      </c>
      <c r="AQ56" s="50">
        <v>-7</v>
      </c>
    </row>
    <row r="57" spans="1:43" ht="15.75" customHeight="1" x14ac:dyDescent="0.2">
      <c r="A57" s="128"/>
      <c r="B57" s="128"/>
      <c r="C57" s="7" t="s">
        <v>151</v>
      </c>
      <c r="D57" s="8" t="s">
        <v>120</v>
      </c>
      <c r="E57" s="14">
        <f>('Parametrisierung Experte'!E57+'Parametrisierung Forscherin 1'!E57+'Parametrisierung Forscher 2'!E57)/3</f>
        <v>0</v>
      </c>
      <c r="F57" s="14">
        <f>('Parametrisierung Experte'!F57+'Parametrisierung Forscherin 1'!F57+'Parametrisierung Forscher 2'!F57)/3</f>
        <v>0</v>
      </c>
      <c r="G57" s="14">
        <f>('Parametrisierung Experte'!G57+'Parametrisierung Forscherin 1'!G57+'Parametrisierung Forscher 2'!G57)/3</f>
        <v>0</v>
      </c>
      <c r="H57" s="14">
        <f>('Parametrisierung Experte'!H57+'Parametrisierung Forscherin 1'!H57+'Parametrisierung Forscher 2'!H57)/3</f>
        <v>0</v>
      </c>
      <c r="I57" s="14">
        <f>('Parametrisierung Experte'!I57+'Parametrisierung Forscherin 1'!I57+'Parametrisierung Forscher 2'!I57)/3</f>
        <v>1.6666666666666667</v>
      </c>
      <c r="J57" s="14">
        <f>('Parametrisierung Experte'!J57+'Parametrisierung Forscherin 1'!J57+'Parametrisierung Forscher 2'!J57)/3</f>
        <v>0</v>
      </c>
      <c r="K57" s="14">
        <f>('Parametrisierung Experte'!K57+'Parametrisierung Forscherin 1'!K57+'Parametrisierung Forscher 2'!K57)/3</f>
        <v>0</v>
      </c>
      <c r="L57" s="14">
        <f>('Parametrisierung Experte'!L57+'Parametrisierung Forscherin 1'!L57+'Parametrisierung Forscher 2'!L57)/3</f>
        <v>0</v>
      </c>
      <c r="M57" s="14">
        <f>('Parametrisierung Experte'!M57+'Parametrisierung Forscherin 1'!M57+'Parametrisierung Forscher 2'!M57)/3</f>
        <v>2.3333333333333335</v>
      </c>
      <c r="N57" s="14">
        <f>('Parametrisierung Experte'!N57+'Parametrisierung Forscherin 1'!N57+'Parametrisierung Forscher 2'!N57)/3</f>
        <v>0</v>
      </c>
      <c r="O57" s="14">
        <f>('Parametrisierung Experte'!O57+'Parametrisierung Forscherin 1'!O57+'Parametrisierung Forscher 2'!O57)/3</f>
        <v>0</v>
      </c>
      <c r="P57" s="14">
        <f>('Parametrisierung Experte'!P57+'Parametrisierung Forscherin 1'!P57+'Parametrisierung Forscher 2'!P57)/3</f>
        <v>0</v>
      </c>
      <c r="Q57" s="14">
        <f>('Parametrisierung Experte'!Q57+'Parametrisierung Forscherin 1'!Q57+'Parametrisierung Forscher 2'!Q57)/3</f>
        <v>0</v>
      </c>
      <c r="R57" s="14">
        <f>('Parametrisierung Experte'!R57+'Parametrisierung Forscherin 1'!R57+'Parametrisierung Forscher 2'!R57)/3</f>
        <v>0</v>
      </c>
      <c r="S57" s="14">
        <f>('Parametrisierung Experte'!S57+'Parametrisierung Forscherin 1'!S57+'Parametrisierung Forscher 2'!S57)/3</f>
        <v>0</v>
      </c>
      <c r="T57" s="14">
        <f>('Parametrisierung Experte'!T57+'Parametrisierung Forscherin 1'!T57+'Parametrisierung Forscher 2'!T57)/3</f>
        <v>0</v>
      </c>
      <c r="U57" s="14">
        <f>('Parametrisierung Experte'!U57+'Parametrisierung Forscherin 1'!U57+'Parametrisierung Forscher 2'!U57)/3</f>
        <v>0</v>
      </c>
      <c r="V57" s="14">
        <f>('Parametrisierung Experte'!V57+'Parametrisierung Forscherin 1'!V57+'Parametrisierung Forscher 2'!V57)/3</f>
        <v>0</v>
      </c>
      <c r="W57" s="14">
        <f>('Parametrisierung Experte'!W57+'Parametrisierung Forscherin 1'!W57+'Parametrisierung Forscher 2'!W57)/3</f>
        <v>0</v>
      </c>
      <c r="X57" s="14">
        <f>('Parametrisierung Experte'!X57+'Parametrisierung Forscherin 1'!X57+'Parametrisierung Forscher 2'!X57)/3</f>
        <v>0</v>
      </c>
      <c r="Y57" s="14">
        <f>('Parametrisierung Experte'!Y57+'Parametrisierung Forscherin 1'!Y57+'Parametrisierung Forscher 2'!Y57)/3</f>
        <v>0</v>
      </c>
      <c r="Z57" s="14">
        <f>('Parametrisierung Experte'!Z57+'Parametrisierung Forscherin 1'!Z57+'Parametrisierung Forscher 2'!Z57)/3</f>
        <v>0</v>
      </c>
      <c r="AA57" s="14">
        <f>('Parametrisierung Experte'!AA57+'Parametrisierung Forscherin 1'!AA57+'Parametrisierung Forscher 2'!AA57)/3</f>
        <v>0</v>
      </c>
      <c r="AB57" s="14">
        <f>('Parametrisierung Experte'!AB57+'Parametrisierung Forscherin 1'!AB57+'Parametrisierung Forscher 2'!AB57)/3</f>
        <v>0</v>
      </c>
      <c r="AC57" s="14">
        <f>('Parametrisierung Experte'!AC57+'Parametrisierung Forscherin 1'!AC57+'Parametrisierung Forscher 2'!AC57)/3</f>
        <v>0</v>
      </c>
      <c r="AD57" s="14">
        <f>('Parametrisierung Experte'!AD57+'Parametrisierung Forscherin 1'!AD57+'Parametrisierung Forscher 2'!AD57)/3</f>
        <v>0</v>
      </c>
      <c r="AE57" s="5"/>
      <c r="AF57" s="5"/>
      <c r="AG57" s="5"/>
      <c r="AI57" s="143"/>
      <c r="AJ57" s="143"/>
      <c r="AK57" s="143"/>
      <c r="AL57" s="143"/>
      <c r="AM57" s="143"/>
      <c r="AO57" s="127"/>
      <c r="AP57" s="49" t="s">
        <v>202</v>
      </c>
      <c r="AQ57" s="50">
        <v>-8</v>
      </c>
    </row>
    <row r="58" spans="1:43" ht="15.75" customHeight="1" x14ac:dyDescent="0.2">
      <c r="A58" s="128"/>
      <c r="B58" s="128"/>
      <c r="C58" s="7" t="s">
        <v>152</v>
      </c>
      <c r="D58" s="8" t="s">
        <v>121</v>
      </c>
      <c r="E58" s="14">
        <f>('Parametrisierung Experte'!E58+'Parametrisierung Forscherin 1'!E58+'Parametrisierung Forscher 2'!E58)/3</f>
        <v>0</v>
      </c>
      <c r="F58" s="14">
        <f>('Parametrisierung Experte'!F58+'Parametrisierung Forscherin 1'!F58+'Parametrisierung Forscher 2'!F58)/3</f>
        <v>0</v>
      </c>
      <c r="G58" s="14">
        <f>('Parametrisierung Experte'!G58+'Parametrisierung Forscherin 1'!G58+'Parametrisierung Forscher 2'!G58)/3</f>
        <v>0</v>
      </c>
      <c r="H58" s="14">
        <f>('Parametrisierung Experte'!H58+'Parametrisierung Forscherin 1'!H58+'Parametrisierung Forscher 2'!H58)/3</f>
        <v>0</v>
      </c>
      <c r="I58" s="14">
        <f>('Parametrisierung Experte'!I58+'Parametrisierung Forscherin 1'!I58+'Parametrisierung Forscher 2'!I58)/3</f>
        <v>6</v>
      </c>
      <c r="J58" s="14">
        <f>('Parametrisierung Experte'!J58+'Parametrisierung Forscherin 1'!J58+'Parametrisierung Forscher 2'!J58)/3</f>
        <v>0.66666666666666663</v>
      </c>
      <c r="K58" s="14">
        <f>('Parametrisierung Experte'!K58+'Parametrisierung Forscherin 1'!K58+'Parametrisierung Forscher 2'!K58)/3</f>
        <v>0</v>
      </c>
      <c r="L58" s="14">
        <f>('Parametrisierung Experte'!L58+'Parametrisierung Forscherin 1'!L58+'Parametrisierung Forscher 2'!L58)/3</f>
        <v>0</v>
      </c>
      <c r="M58" s="14">
        <f>('Parametrisierung Experte'!M58+'Parametrisierung Forscherin 1'!M58+'Parametrisierung Forscher 2'!M58)/3</f>
        <v>5</v>
      </c>
      <c r="N58" s="14">
        <f>('Parametrisierung Experte'!N58+'Parametrisierung Forscherin 1'!N58+'Parametrisierung Forscher 2'!N58)/3</f>
        <v>2</v>
      </c>
      <c r="O58" s="14">
        <f>('Parametrisierung Experte'!O58+'Parametrisierung Forscherin 1'!O58+'Parametrisierung Forscher 2'!O58)/3</f>
        <v>1</v>
      </c>
      <c r="P58" s="14">
        <f>('Parametrisierung Experte'!P58+'Parametrisierung Forscherin 1'!P58+'Parametrisierung Forscher 2'!P58)/3</f>
        <v>0</v>
      </c>
      <c r="Q58" s="14">
        <f>('Parametrisierung Experte'!Q58+'Parametrisierung Forscherin 1'!Q58+'Parametrisierung Forscher 2'!Q58)/3</f>
        <v>1.3333333333333333</v>
      </c>
      <c r="R58" s="14">
        <f>('Parametrisierung Experte'!R58+'Parametrisierung Forscherin 1'!R58+'Parametrisierung Forscher 2'!R58)/3</f>
        <v>0</v>
      </c>
      <c r="S58" s="14">
        <f>('Parametrisierung Experte'!S58+'Parametrisierung Forscherin 1'!S58+'Parametrisierung Forscher 2'!S58)/3</f>
        <v>0</v>
      </c>
      <c r="T58" s="14">
        <f>('Parametrisierung Experte'!T58+'Parametrisierung Forscherin 1'!T58+'Parametrisierung Forscher 2'!T58)/3</f>
        <v>0</v>
      </c>
      <c r="U58" s="14">
        <f>('Parametrisierung Experte'!U58+'Parametrisierung Forscherin 1'!U58+'Parametrisierung Forscher 2'!U58)/3</f>
        <v>0</v>
      </c>
      <c r="V58" s="14">
        <f>('Parametrisierung Experte'!V58+'Parametrisierung Forscherin 1'!V58+'Parametrisierung Forscher 2'!V58)/3</f>
        <v>2.3333333333333335</v>
      </c>
      <c r="W58" s="14">
        <f>('Parametrisierung Experte'!W58+'Parametrisierung Forscherin 1'!W58+'Parametrisierung Forscher 2'!W58)/3</f>
        <v>0</v>
      </c>
      <c r="X58" s="14">
        <f>('Parametrisierung Experte'!X58+'Parametrisierung Forscherin 1'!X58+'Parametrisierung Forscher 2'!X58)/3</f>
        <v>0</v>
      </c>
      <c r="Y58" s="14">
        <f>('Parametrisierung Experte'!Y58+'Parametrisierung Forscherin 1'!Y58+'Parametrisierung Forscher 2'!Y58)/3</f>
        <v>0</v>
      </c>
      <c r="Z58" s="14">
        <f>('Parametrisierung Experte'!Z58+'Parametrisierung Forscherin 1'!Z58+'Parametrisierung Forscher 2'!Z58)/3</f>
        <v>1.3333333333333333</v>
      </c>
      <c r="AA58" s="14">
        <f>('Parametrisierung Experte'!AA58+'Parametrisierung Forscherin 1'!AA58+'Parametrisierung Forscher 2'!AA58)/3</f>
        <v>0</v>
      </c>
      <c r="AB58" s="14">
        <f>('Parametrisierung Experte'!AB58+'Parametrisierung Forscherin 1'!AB58+'Parametrisierung Forscher 2'!AB58)/3</f>
        <v>0.66666666666666663</v>
      </c>
      <c r="AC58" s="14">
        <f>('Parametrisierung Experte'!AC58+'Parametrisierung Forscherin 1'!AC58+'Parametrisierung Forscher 2'!AC58)/3</f>
        <v>1</v>
      </c>
      <c r="AD58" s="14">
        <f>('Parametrisierung Experte'!AD58+'Parametrisierung Forscherin 1'!AD58+'Parametrisierung Forscher 2'!AD58)/3</f>
        <v>0</v>
      </c>
      <c r="AE58" s="5"/>
      <c r="AF58" s="5"/>
      <c r="AG58" s="5"/>
      <c r="AI58" s="143"/>
      <c r="AJ58" s="143"/>
      <c r="AK58" s="143"/>
      <c r="AL58" s="143"/>
      <c r="AM58" s="143"/>
      <c r="AO58" s="127"/>
      <c r="AP58" s="49" t="s">
        <v>203</v>
      </c>
      <c r="AQ58" s="50">
        <v>-9</v>
      </c>
    </row>
    <row r="59" spans="1:43" ht="15.75" customHeight="1" x14ac:dyDescent="0.2">
      <c r="A59" s="128"/>
      <c r="B59" s="128"/>
      <c r="C59" s="7" t="s">
        <v>153</v>
      </c>
      <c r="D59" s="8" t="s">
        <v>122</v>
      </c>
      <c r="E59" s="14">
        <f>('Parametrisierung Experte'!E59+'Parametrisierung Forscherin 1'!E59+'Parametrisierung Forscher 2'!E59)/3</f>
        <v>0</v>
      </c>
      <c r="F59" s="14">
        <f>('Parametrisierung Experte'!F59+'Parametrisierung Forscherin 1'!F59+'Parametrisierung Forscher 2'!F59)/3</f>
        <v>0</v>
      </c>
      <c r="G59" s="14">
        <f>('Parametrisierung Experte'!G59+'Parametrisierung Forscherin 1'!G59+'Parametrisierung Forscher 2'!G59)/3</f>
        <v>0</v>
      </c>
      <c r="H59" s="14">
        <f>('Parametrisierung Experte'!H59+'Parametrisierung Forscherin 1'!H59+'Parametrisierung Forscher 2'!H59)/3</f>
        <v>0</v>
      </c>
      <c r="I59" s="14">
        <f>('Parametrisierung Experte'!I59+'Parametrisierung Forscherin 1'!I59+'Parametrisierung Forscher 2'!I59)/3</f>
        <v>4.666666666666667</v>
      </c>
      <c r="J59" s="14">
        <f>('Parametrisierung Experte'!J59+'Parametrisierung Forscherin 1'!J59+'Parametrisierung Forscher 2'!J59)/3</f>
        <v>0</v>
      </c>
      <c r="K59" s="14">
        <f>('Parametrisierung Experte'!K59+'Parametrisierung Forscherin 1'!K59+'Parametrisierung Forscher 2'!K59)/3</f>
        <v>0</v>
      </c>
      <c r="L59" s="14">
        <f>('Parametrisierung Experte'!L59+'Parametrisierung Forscherin 1'!L59+'Parametrisierung Forscher 2'!L59)/3</f>
        <v>0.66666666666666663</v>
      </c>
      <c r="M59" s="14">
        <f>('Parametrisierung Experte'!M59+'Parametrisierung Forscherin 1'!M59+'Parametrisierung Forscher 2'!M59)/3</f>
        <v>2</v>
      </c>
      <c r="N59" s="14">
        <f>('Parametrisierung Experte'!N59+'Parametrisierung Forscherin 1'!N59+'Parametrisierung Forscher 2'!N59)/3</f>
        <v>2</v>
      </c>
      <c r="O59" s="14">
        <f>('Parametrisierung Experte'!O59+'Parametrisierung Forscherin 1'!O59+'Parametrisierung Forscher 2'!O59)/3</f>
        <v>0</v>
      </c>
      <c r="P59" s="14">
        <f>('Parametrisierung Experte'!P59+'Parametrisierung Forscherin 1'!P59+'Parametrisierung Forscher 2'!P59)/3</f>
        <v>1.6666666666666667</v>
      </c>
      <c r="Q59" s="14">
        <f>('Parametrisierung Experte'!Q59+'Parametrisierung Forscherin 1'!Q59+'Parametrisierung Forscher 2'!Q59)/3</f>
        <v>0</v>
      </c>
      <c r="R59" s="14">
        <f>('Parametrisierung Experte'!R59+'Parametrisierung Forscherin 1'!R59+'Parametrisierung Forscher 2'!R59)/3</f>
        <v>0</v>
      </c>
      <c r="S59" s="14">
        <f>('Parametrisierung Experte'!S59+'Parametrisierung Forscherin 1'!S59+'Parametrisierung Forscher 2'!S59)/3</f>
        <v>0</v>
      </c>
      <c r="T59" s="14">
        <f>('Parametrisierung Experte'!T59+'Parametrisierung Forscherin 1'!T59+'Parametrisierung Forscher 2'!T59)/3</f>
        <v>0</v>
      </c>
      <c r="U59" s="14">
        <f>('Parametrisierung Experte'!U59+'Parametrisierung Forscherin 1'!U59+'Parametrisierung Forscher 2'!U59)/3</f>
        <v>0</v>
      </c>
      <c r="V59" s="14">
        <f>('Parametrisierung Experte'!V59+'Parametrisierung Forscherin 1'!V59+'Parametrisierung Forscher 2'!V59)/3</f>
        <v>1.3333333333333333</v>
      </c>
      <c r="W59" s="14">
        <f>('Parametrisierung Experte'!W59+'Parametrisierung Forscherin 1'!W59+'Parametrisierung Forscher 2'!W59)/3</f>
        <v>0</v>
      </c>
      <c r="X59" s="14">
        <f>('Parametrisierung Experte'!X59+'Parametrisierung Forscherin 1'!X59+'Parametrisierung Forscher 2'!X59)/3</f>
        <v>0</v>
      </c>
      <c r="Y59" s="14">
        <f>('Parametrisierung Experte'!Y59+'Parametrisierung Forscherin 1'!Y59+'Parametrisierung Forscher 2'!Y59)/3</f>
        <v>0</v>
      </c>
      <c r="Z59" s="14">
        <f>('Parametrisierung Experte'!Z59+'Parametrisierung Forscherin 1'!Z59+'Parametrisierung Forscher 2'!Z59)/3</f>
        <v>0</v>
      </c>
      <c r="AA59" s="14">
        <f>('Parametrisierung Experte'!AA59+'Parametrisierung Forscherin 1'!AA59+'Parametrisierung Forscher 2'!AA59)/3</f>
        <v>0</v>
      </c>
      <c r="AB59" s="14">
        <f>('Parametrisierung Experte'!AB59+'Parametrisierung Forscherin 1'!AB59+'Parametrisierung Forscher 2'!AB59)/3</f>
        <v>0</v>
      </c>
      <c r="AC59" s="14">
        <f>('Parametrisierung Experte'!AC59+'Parametrisierung Forscherin 1'!AC59+'Parametrisierung Forscher 2'!AC59)/3</f>
        <v>0</v>
      </c>
      <c r="AD59" s="14">
        <f>('Parametrisierung Experte'!AD59+'Parametrisierung Forscherin 1'!AD59+'Parametrisierung Forscher 2'!AD59)/3</f>
        <v>0</v>
      </c>
      <c r="AE59" s="5"/>
      <c r="AF59" s="5"/>
      <c r="AG59" s="5"/>
      <c r="AI59" s="143"/>
      <c r="AJ59" s="143"/>
      <c r="AK59" s="143"/>
      <c r="AL59" s="143"/>
      <c r="AM59" s="143"/>
      <c r="AO59" s="127"/>
      <c r="AP59" s="49" t="s">
        <v>204</v>
      </c>
      <c r="AQ59" s="50">
        <v>-10</v>
      </c>
    </row>
    <row r="60" spans="1:43" ht="15.75" customHeight="1" x14ac:dyDescent="0.2">
      <c r="A60" s="128"/>
      <c r="B60" s="128"/>
      <c r="C60" s="7" t="s">
        <v>154</v>
      </c>
      <c r="D60" s="8" t="s">
        <v>123</v>
      </c>
      <c r="E60" s="14">
        <f>('Parametrisierung Experte'!E60+'Parametrisierung Forscherin 1'!E60+'Parametrisierung Forscher 2'!E60)/3</f>
        <v>1.6666666666666667</v>
      </c>
      <c r="F60" s="14">
        <f>('Parametrisierung Experte'!F60+'Parametrisierung Forscherin 1'!F60+'Parametrisierung Forscher 2'!F60)/3</f>
        <v>0</v>
      </c>
      <c r="G60" s="14">
        <f>('Parametrisierung Experte'!G60+'Parametrisierung Forscherin 1'!G60+'Parametrisierung Forscher 2'!G60)/3</f>
        <v>1.6666666666666667</v>
      </c>
      <c r="H60" s="14">
        <f>('Parametrisierung Experte'!H60+'Parametrisierung Forscherin 1'!H60+'Parametrisierung Forscher 2'!H60)/3</f>
        <v>-1.6666666666666667</v>
      </c>
      <c r="I60" s="14">
        <f>('Parametrisierung Experte'!I60+'Parametrisierung Forscherin 1'!I60+'Parametrisierung Forscher 2'!I60)/3</f>
        <v>0</v>
      </c>
      <c r="J60" s="14">
        <f>('Parametrisierung Experte'!J60+'Parametrisierung Forscherin 1'!J60+'Parametrisierung Forscher 2'!J60)/3</f>
        <v>2</v>
      </c>
      <c r="K60" s="14">
        <f>('Parametrisierung Experte'!K60+'Parametrisierung Forscherin 1'!K60+'Parametrisierung Forscher 2'!K60)/3</f>
        <v>0</v>
      </c>
      <c r="L60" s="14">
        <f>('Parametrisierung Experte'!L60+'Parametrisierung Forscherin 1'!L60+'Parametrisierung Forscher 2'!L60)/3</f>
        <v>0</v>
      </c>
      <c r="M60" s="14">
        <f>('Parametrisierung Experte'!M60+'Parametrisierung Forscherin 1'!M60+'Parametrisierung Forscher 2'!M60)/3</f>
        <v>0</v>
      </c>
      <c r="N60" s="14">
        <f>('Parametrisierung Experte'!N60+'Parametrisierung Forscherin 1'!N60+'Parametrisierung Forscher 2'!N60)/3</f>
        <v>0</v>
      </c>
      <c r="O60" s="14">
        <f>('Parametrisierung Experte'!O60+'Parametrisierung Forscherin 1'!O60+'Parametrisierung Forscher 2'!O60)/3</f>
        <v>0</v>
      </c>
      <c r="P60" s="14">
        <f>('Parametrisierung Experte'!P60+'Parametrisierung Forscherin 1'!P60+'Parametrisierung Forscher 2'!P60)/3</f>
        <v>0</v>
      </c>
      <c r="Q60" s="14">
        <f>('Parametrisierung Experte'!Q60+'Parametrisierung Forscherin 1'!Q60+'Parametrisierung Forscher 2'!Q60)/3</f>
        <v>0</v>
      </c>
      <c r="R60" s="14">
        <f>('Parametrisierung Experte'!R60+'Parametrisierung Forscherin 1'!R60+'Parametrisierung Forscher 2'!R60)/3</f>
        <v>0</v>
      </c>
      <c r="S60" s="14">
        <f>('Parametrisierung Experte'!S60+'Parametrisierung Forscherin 1'!S60+'Parametrisierung Forscher 2'!S60)/3</f>
        <v>0</v>
      </c>
      <c r="T60" s="14">
        <f>('Parametrisierung Experte'!T60+'Parametrisierung Forscherin 1'!T60+'Parametrisierung Forscher 2'!T60)/3</f>
        <v>0</v>
      </c>
      <c r="U60" s="14">
        <f>('Parametrisierung Experte'!U60+'Parametrisierung Forscherin 1'!U60+'Parametrisierung Forscher 2'!U60)/3</f>
        <v>0.66666666666666663</v>
      </c>
      <c r="V60" s="14">
        <f>('Parametrisierung Experte'!V60+'Parametrisierung Forscherin 1'!V60+'Parametrisierung Forscher 2'!V60)/3</f>
        <v>0</v>
      </c>
      <c r="W60" s="14">
        <f>('Parametrisierung Experte'!W60+'Parametrisierung Forscherin 1'!W60+'Parametrisierung Forscher 2'!W60)/3</f>
        <v>0</v>
      </c>
      <c r="X60" s="14">
        <f>('Parametrisierung Experte'!X60+'Parametrisierung Forscherin 1'!X60+'Parametrisierung Forscher 2'!X60)/3</f>
        <v>0</v>
      </c>
      <c r="Y60" s="14">
        <f>('Parametrisierung Experte'!Y60+'Parametrisierung Forscherin 1'!Y60+'Parametrisierung Forscher 2'!Y60)/3</f>
        <v>0</v>
      </c>
      <c r="Z60" s="14">
        <f>('Parametrisierung Experte'!Z60+'Parametrisierung Forscherin 1'!Z60+'Parametrisierung Forscher 2'!Z60)/3</f>
        <v>0</v>
      </c>
      <c r="AA60" s="14">
        <f>('Parametrisierung Experte'!AA60+'Parametrisierung Forscherin 1'!AA60+'Parametrisierung Forscher 2'!AA60)/3</f>
        <v>1</v>
      </c>
      <c r="AB60" s="14">
        <f>('Parametrisierung Experte'!AB60+'Parametrisierung Forscherin 1'!AB60+'Parametrisierung Forscher 2'!AB60)/3</f>
        <v>0.66666666666666663</v>
      </c>
      <c r="AC60" s="14">
        <f>('Parametrisierung Experte'!AC60+'Parametrisierung Forscherin 1'!AC60+'Parametrisierung Forscher 2'!AC60)/3</f>
        <v>3.3333333333333335</v>
      </c>
      <c r="AD60" s="14">
        <f>('Parametrisierung Experte'!AD60+'Parametrisierung Forscherin 1'!AD60+'Parametrisierung Forscher 2'!AD60)/3</f>
        <v>0</v>
      </c>
      <c r="AE60" s="5"/>
      <c r="AF60" s="5"/>
      <c r="AG60" s="5"/>
      <c r="AI60" s="143"/>
      <c r="AJ60" s="143"/>
      <c r="AK60" s="143"/>
      <c r="AL60" s="143"/>
      <c r="AM60" s="143"/>
      <c r="AO60" s="134"/>
      <c r="AP60" s="41"/>
      <c r="AQ60" s="42"/>
    </row>
    <row r="61" spans="1:43" ht="15.75" customHeight="1" x14ac:dyDescent="0.2">
      <c r="A61" s="128"/>
      <c r="B61" s="128"/>
      <c r="C61" s="7" t="s">
        <v>155</v>
      </c>
      <c r="D61" s="8" t="s">
        <v>124</v>
      </c>
      <c r="E61" s="14">
        <f>('Parametrisierung Experte'!E61+'Parametrisierung Forscherin 1'!E61+'Parametrisierung Forscher 2'!E61)/3</f>
        <v>1.6666666666666667</v>
      </c>
      <c r="F61" s="14">
        <f>('Parametrisierung Experte'!F61+'Parametrisierung Forscherin 1'!F61+'Parametrisierung Forscher 2'!F61)/3</f>
        <v>0</v>
      </c>
      <c r="G61" s="14">
        <f>('Parametrisierung Experte'!G61+'Parametrisierung Forscherin 1'!G61+'Parametrisierung Forscher 2'!G61)/3</f>
        <v>1.6666666666666667</v>
      </c>
      <c r="H61" s="14">
        <f>('Parametrisierung Experte'!H61+'Parametrisierung Forscherin 1'!H61+'Parametrisierung Forscher 2'!H61)/3</f>
        <v>-1.6666666666666667</v>
      </c>
      <c r="I61" s="14">
        <f>('Parametrisierung Experte'!I61+'Parametrisierung Forscherin 1'!I61+'Parametrisierung Forscher 2'!I61)/3</f>
        <v>0</v>
      </c>
      <c r="J61" s="14">
        <f>('Parametrisierung Experte'!J61+'Parametrisierung Forscherin 1'!J61+'Parametrisierung Forscher 2'!J61)/3</f>
        <v>2</v>
      </c>
      <c r="K61" s="14">
        <f>('Parametrisierung Experte'!K61+'Parametrisierung Forscherin 1'!K61+'Parametrisierung Forscher 2'!K61)/3</f>
        <v>0</v>
      </c>
      <c r="L61" s="14">
        <f>('Parametrisierung Experte'!L61+'Parametrisierung Forscherin 1'!L61+'Parametrisierung Forscher 2'!L61)/3</f>
        <v>0</v>
      </c>
      <c r="M61" s="14">
        <f>('Parametrisierung Experte'!M61+'Parametrisierung Forscherin 1'!M61+'Parametrisierung Forscher 2'!M61)/3</f>
        <v>0</v>
      </c>
      <c r="N61" s="14">
        <f>('Parametrisierung Experte'!N61+'Parametrisierung Forscherin 1'!N61+'Parametrisierung Forscher 2'!N61)/3</f>
        <v>0</v>
      </c>
      <c r="O61" s="14">
        <f>('Parametrisierung Experte'!O61+'Parametrisierung Forscherin 1'!O61+'Parametrisierung Forscher 2'!O61)/3</f>
        <v>0</v>
      </c>
      <c r="P61" s="14">
        <f>('Parametrisierung Experte'!P61+'Parametrisierung Forscherin 1'!P61+'Parametrisierung Forscher 2'!P61)/3</f>
        <v>0</v>
      </c>
      <c r="Q61" s="14">
        <f>('Parametrisierung Experte'!Q61+'Parametrisierung Forscherin 1'!Q61+'Parametrisierung Forscher 2'!Q61)/3</f>
        <v>0</v>
      </c>
      <c r="R61" s="14">
        <f>('Parametrisierung Experte'!R61+'Parametrisierung Forscherin 1'!R61+'Parametrisierung Forscher 2'!R61)/3</f>
        <v>0</v>
      </c>
      <c r="S61" s="14">
        <f>('Parametrisierung Experte'!S61+'Parametrisierung Forscherin 1'!S61+'Parametrisierung Forscher 2'!S61)/3</f>
        <v>0</v>
      </c>
      <c r="T61" s="14">
        <f>('Parametrisierung Experte'!T61+'Parametrisierung Forscherin 1'!T61+'Parametrisierung Forscher 2'!T61)/3</f>
        <v>0</v>
      </c>
      <c r="U61" s="14">
        <f>('Parametrisierung Experte'!U61+'Parametrisierung Forscherin 1'!U61+'Parametrisierung Forscher 2'!U61)/3</f>
        <v>0.66666666666666663</v>
      </c>
      <c r="V61" s="14">
        <f>('Parametrisierung Experte'!V61+'Parametrisierung Forscherin 1'!V61+'Parametrisierung Forscher 2'!V61)/3</f>
        <v>0</v>
      </c>
      <c r="W61" s="14">
        <f>('Parametrisierung Experte'!W61+'Parametrisierung Forscherin 1'!W61+'Parametrisierung Forscher 2'!W61)/3</f>
        <v>0</v>
      </c>
      <c r="X61" s="14">
        <f>('Parametrisierung Experte'!X61+'Parametrisierung Forscherin 1'!X61+'Parametrisierung Forscher 2'!X61)/3</f>
        <v>0</v>
      </c>
      <c r="Y61" s="14">
        <f>('Parametrisierung Experte'!Y61+'Parametrisierung Forscherin 1'!Y61+'Parametrisierung Forscher 2'!Y61)/3</f>
        <v>0</v>
      </c>
      <c r="Z61" s="14">
        <f>('Parametrisierung Experte'!Z61+'Parametrisierung Forscherin 1'!Z61+'Parametrisierung Forscher 2'!Z61)/3</f>
        <v>0</v>
      </c>
      <c r="AA61" s="14">
        <f>('Parametrisierung Experte'!AA61+'Parametrisierung Forscherin 1'!AA61+'Parametrisierung Forscher 2'!AA61)/3</f>
        <v>1</v>
      </c>
      <c r="AB61" s="14">
        <f>('Parametrisierung Experte'!AB61+'Parametrisierung Forscherin 1'!AB61+'Parametrisierung Forscher 2'!AB61)/3</f>
        <v>0.66666666666666663</v>
      </c>
      <c r="AC61" s="14">
        <f>('Parametrisierung Experte'!AC61+'Parametrisierung Forscherin 1'!AC61+'Parametrisierung Forscher 2'!AC61)/3</f>
        <v>3.3333333333333335</v>
      </c>
      <c r="AD61" s="14">
        <f>('Parametrisierung Experte'!AD61+'Parametrisierung Forscherin 1'!AD61+'Parametrisierung Forscher 2'!AD61)/3</f>
        <v>0</v>
      </c>
      <c r="AE61" s="5"/>
      <c r="AF61" s="5"/>
      <c r="AG61" s="5"/>
      <c r="AI61" s="143"/>
      <c r="AJ61" s="143"/>
      <c r="AK61" s="143"/>
      <c r="AL61" s="143"/>
      <c r="AM61" s="143"/>
      <c r="AO61" s="134"/>
      <c r="AP61" s="41"/>
      <c r="AQ61" s="42"/>
    </row>
    <row r="62" spans="1:43" ht="15.75" customHeight="1" x14ac:dyDescent="0.2">
      <c r="A62" s="128"/>
      <c r="B62" s="128"/>
      <c r="C62" s="7" t="s">
        <v>156</v>
      </c>
      <c r="D62" s="8" t="s">
        <v>125</v>
      </c>
      <c r="E62" s="14">
        <f>('Parametrisierung Experte'!E62+'Parametrisierung Forscherin 1'!E62+'Parametrisierung Forscher 2'!E62)/3</f>
        <v>0</v>
      </c>
      <c r="F62" s="14">
        <f>('Parametrisierung Experte'!F62+'Parametrisierung Forscherin 1'!F62+'Parametrisierung Forscher 2'!F62)/3</f>
        <v>0</v>
      </c>
      <c r="G62" s="14">
        <f>('Parametrisierung Experte'!G62+'Parametrisierung Forscherin 1'!G62+'Parametrisierung Forscher 2'!G62)/3</f>
        <v>2.6666666666666665</v>
      </c>
      <c r="H62" s="14">
        <f>('Parametrisierung Experte'!H62+'Parametrisierung Forscherin 1'!H62+'Parametrisierung Forscher 2'!H62)/3</f>
        <v>0</v>
      </c>
      <c r="I62" s="14">
        <f>('Parametrisierung Experte'!I62+'Parametrisierung Forscherin 1'!I62+'Parametrisierung Forscher 2'!I62)/3</f>
        <v>1.6666666666666667</v>
      </c>
      <c r="J62" s="14">
        <f>('Parametrisierung Experte'!J62+'Parametrisierung Forscherin 1'!J62+'Parametrisierung Forscher 2'!J62)/3</f>
        <v>2</v>
      </c>
      <c r="K62" s="14">
        <f>('Parametrisierung Experte'!K62+'Parametrisierung Forscherin 1'!K62+'Parametrisierung Forscher 2'!K62)/3</f>
        <v>1.3333333333333333</v>
      </c>
      <c r="L62" s="14">
        <f>('Parametrisierung Experte'!L62+'Parametrisierung Forscherin 1'!L62+'Parametrisierung Forscher 2'!L62)/3</f>
        <v>1.3333333333333333</v>
      </c>
      <c r="M62" s="14">
        <f>('Parametrisierung Experte'!M62+'Parametrisierung Forscherin 1'!M62+'Parametrisierung Forscher 2'!M62)/3</f>
        <v>-1.3333333333333333</v>
      </c>
      <c r="N62" s="14">
        <f>('Parametrisierung Experte'!N62+'Parametrisierung Forscherin 1'!N62+'Parametrisierung Forscher 2'!N62)/3</f>
        <v>0</v>
      </c>
      <c r="O62" s="14">
        <f>('Parametrisierung Experte'!O62+'Parametrisierung Forscherin 1'!O62+'Parametrisierung Forscher 2'!O62)/3</f>
        <v>0</v>
      </c>
      <c r="P62" s="14">
        <f>('Parametrisierung Experte'!P62+'Parametrisierung Forscherin 1'!P62+'Parametrisierung Forscher 2'!P62)/3</f>
        <v>0</v>
      </c>
      <c r="Q62" s="14">
        <f>('Parametrisierung Experte'!Q62+'Parametrisierung Forscherin 1'!Q62+'Parametrisierung Forscher 2'!Q62)/3</f>
        <v>0</v>
      </c>
      <c r="R62" s="14">
        <f>('Parametrisierung Experte'!R62+'Parametrisierung Forscherin 1'!R62+'Parametrisierung Forscher 2'!R62)/3</f>
        <v>1.3333333333333333</v>
      </c>
      <c r="S62" s="14">
        <f>('Parametrisierung Experte'!S62+'Parametrisierung Forscherin 1'!S62+'Parametrisierung Forscher 2'!S62)/3</f>
        <v>1.3333333333333333</v>
      </c>
      <c r="T62" s="14">
        <f>('Parametrisierung Experte'!T62+'Parametrisierung Forscherin 1'!T62+'Parametrisierung Forscher 2'!T62)/3</f>
        <v>0</v>
      </c>
      <c r="U62" s="14">
        <f>('Parametrisierung Experte'!U62+'Parametrisierung Forscherin 1'!U62+'Parametrisierung Forscher 2'!U62)/3</f>
        <v>0.66666666666666663</v>
      </c>
      <c r="V62" s="14">
        <f>('Parametrisierung Experte'!V62+'Parametrisierung Forscherin 1'!V62+'Parametrisierung Forscher 2'!V62)/3</f>
        <v>0</v>
      </c>
      <c r="W62" s="14">
        <f>('Parametrisierung Experte'!W62+'Parametrisierung Forscherin 1'!W62+'Parametrisierung Forscher 2'!W62)/3</f>
        <v>0</v>
      </c>
      <c r="X62" s="14">
        <f>('Parametrisierung Experte'!X62+'Parametrisierung Forscherin 1'!X62+'Parametrisierung Forscher 2'!X62)/3</f>
        <v>0</v>
      </c>
      <c r="Y62" s="14">
        <f>('Parametrisierung Experte'!Y62+'Parametrisierung Forscherin 1'!Y62+'Parametrisierung Forscher 2'!Y62)/3</f>
        <v>0</v>
      </c>
      <c r="Z62" s="14">
        <f>('Parametrisierung Experte'!Z62+'Parametrisierung Forscherin 1'!Z62+'Parametrisierung Forscher 2'!Z62)/3</f>
        <v>0</v>
      </c>
      <c r="AA62" s="14">
        <f>('Parametrisierung Experte'!AA62+'Parametrisierung Forscherin 1'!AA62+'Parametrisierung Forscher 2'!AA62)/3</f>
        <v>0</v>
      </c>
      <c r="AB62" s="14">
        <f>('Parametrisierung Experte'!AB62+'Parametrisierung Forscherin 1'!AB62+'Parametrisierung Forscher 2'!AB62)/3</f>
        <v>0</v>
      </c>
      <c r="AC62" s="14">
        <f>('Parametrisierung Experte'!AC62+'Parametrisierung Forscherin 1'!AC62+'Parametrisierung Forscher 2'!AC62)/3</f>
        <v>3.6666666666666665</v>
      </c>
      <c r="AD62" s="14">
        <f>('Parametrisierung Experte'!AD62+'Parametrisierung Forscherin 1'!AD62+'Parametrisierung Forscher 2'!AD62)/3</f>
        <v>0</v>
      </c>
      <c r="AE62" s="5"/>
      <c r="AF62" s="5"/>
      <c r="AG62" s="5"/>
      <c r="AI62" s="143"/>
      <c r="AJ62" s="143"/>
      <c r="AK62" s="143"/>
      <c r="AL62" s="143"/>
      <c r="AM62" s="143"/>
      <c r="AO62" s="134"/>
      <c r="AP62" s="41"/>
      <c r="AQ62" s="42"/>
    </row>
    <row r="63" spans="1:43" ht="15.75" customHeight="1" x14ac:dyDescent="0.2">
      <c r="A63" s="128"/>
      <c r="B63" s="128" t="s">
        <v>162</v>
      </c>
      <c r="C63" s="7" t="s">
        <v>157</v>
      </c>
      <c r="D63" s="8" t="s">
        <v>126</v>
      </c>
      <c r="E63" s="14">
        <f>('Parametrisierung Experte'!E63+'Parametrisierung Forscherin 1'!E63+'Parametrisierung Forscher 2'!E63)/3</f>
        <v>2.3333333333333335</v>
      </c>
      <c r="F63" s="14">
        <f>('Parametrisierung Experte'!F63+'Parametrisierung Forscherin 1'!F63+'Parametrisierung Forscher 2'!F63)/3</f>
        <v>0</v>
      </c>
      <c r="G63" s="14">
        <f>('Parametrisierung Experte'!G63+'Parametrisierung Forscherin 1'!G63+'Parametrisierung Forscher 2'!G63)/3</f>
        <v>0</v>
      </c>
      <c r="H63" s="14">
        <f>('Parametrisierung Experte'!H63+'Parametrisierung Forscherin 1'!H63+'Parametrisierung Forscher 2'!H63)/3</f>
        <v>0</v>
      </c>
      <c r="I63" s="14">
        <f>('Parametrisierung Experte'!I63+'Parametrisierung Forscherin 1'!I63+'Parametrisierung Forscher 2'!I63)/3</f>
        <v>7</v>
      </c>
      <c r="J63" s="14">
        <f>('Parametrisierung Experte'!J63+'Parametrisierung Forscherin 1'!J63+'Parametrisierung Forscher 2'!J63)/3</f>
        <v>1.6666666666666667</v>
      </c>
      <c r="K63" s="14">
        <f>('Parametrisierung Experte'!K63+'Parametrisierung Forscherin 1'!K63+'Parametrisierung Forscher 2'!K63)/3</f>
        <v>2</v>
      </c>
      <c r="L63" s="14">
        <f>('Parametrisierung Experte'!L63+'Parametrisierung Forscherin 1'!L63+'Parametrisierung Forscher 2'!L63)/3</f>
        <v>0</v>
      </c>
      <c r="M63" s="14">
        <f>('Parametrisierung Experte'!M63+'Parametrisierung Forscherin 1'!M63+'Parametrisierung Forscher 2'!M63)/3</f>
        <v>6</v>
      </c>
      <c r="N63" s="14">
        <f>('Parametrisierung Experte'!N63+'Parametrisierung Forscherin 1'!N63+'Parametrisierung Forscher 2'!N63)/3</f>
        <v>0</v>
      </c>
      <c r="O63" s="14">
        <f>('Parametrisierung Experte'!O63+'Parametrisierung Forscherin 1'!O63+'Parametrisierung Forscher 2'!O63)/3</f>
        <v>1.3333333333333333</v>
      </c>
      <c r="P63" s="14">
        <f>('Parametrisierung Experte'!P63+'Parametrisierung Forscherin 1'!P63+'Parametrisierung Forscher 2'!P63)/3</f>
        <v>0</v>
      </c>
      <c r="Q63" s="14">
        <f>('Parametrisierung Experte'!Q63+'Parametrisierung Forscherin 1'!Q63+'Parametrisierung Forscher 2'!Q63)/3</f>
        <v>2</v>
      </c>
      <c r="R63" s="14">
        <f>('Parametrisierung Experte'!R63+'Parametrisierung Forscherin 1'!R63+'Parametrisierung Forscher 2'!R63)/3</f>
        <v>0</v>
      </c>
      <c r="S63" s="14">
        <f>('Parametrisierung Experte'!S63+'Parametrisierung Forscherin 1'!S63+'Parametrisierung Forscher 2'!S63)/3</f>
        <v>0</v>
      </c>
      <c r="T63" s="14">
        <f>('Parametrisierung Experte'!T63+'Parametrisierung Forscherin 1'!T63+'Parametrisierung Forscher 2'!T63)/3</f>
        <v>1</v>
      </c>
      <c r="U63" s="14">
        <f>('Parametrisierung Experte'!U63+'Parametrisierung Forscherin 1'!U63+'Parametrisierung Forscher 2'!U63)/3</f>
        <v>1.3333333333333333</v>
      </c>
      <c r="V63" s="14">
        <f>('Parametrisierung Experte'!V63+'Parametrisierung Forscherin 1'!V63+'Parametrisierung Forscher 2'!V63)/3</f>
        <v>2.6666666666666665</v>
      </c>
      <c r="W63" s="14">
        <f>('Parametrisierung Experte'!W63+'Parametrisierung Forscherin 1'!W63+'Parametrisierung Forscher 2'!W63)/3</f>
        <v>0</v>
      </c>
      <c r="X63" s="14">
        <f>('Parametrisierung Experte'!X63+'Parametrisierung Forscherin 1'!X63+'Parametrisierung Forscher 2'!X63)/3</f>
        <v>0</v>
      </c>
      <c r="Y63" s="14">
        <f>('Parametrisierung Experte'!Y63+'Parametrisierung Forscherin 1'!Y63+'Parametrisierung Forscher 2'!Y63)/3</f>
        <v>0</v>
      </c>
      <c r="Z63" s="14">
        <f>('Parametrisierung Experte'!Z63+'Parametrisierung Forscherin 1'!Z63+'Parametrisierung Forscher 2'!Z63)/3</f>
        <v>2</v>
      </c>
      <c r="AA63" s="14">
        <f>('Parametrisierung Experte'!AA63+'Parametrisierung Forscherin 1'!AA63+'Parametrisierung Forscher 2'!AA63)/3</f>
        <v>0</v>
      </c>
      <c r="AB63" s="14">
        <f>('Parametrisierung Experte'!AB63+'Parametrisierung Forscherin 1'!AB63+'Parametrisierung Forscher 2'!AB63)/3</f>
        <v>0</v>
      </c>
      <c r="AC63" s="14">
        <f>('Parametrisierung Experte'!AC63+'Parametrisierung Forscherin 1'!AC63+'Parametrisierung Forscher 2'!AC63)/3</f>
        <v>3.3333333333333335</v>
      </c>
      <c r="AD63" s="14">
        <f>('Parametrisierung Experte'!AD63+'Parametrisierung Forscherin 1'!AD63+'Parametrisierung Forscher 2'!AD63)/3</f>
        <v>0</v>
      </c>
      <c r="AE63" s="5"/>
      <c r="AF63" s="5"/>
      <c r="AG63" s="5"/>
      <c r="AI63" s="143"/>
      <c r="AJ63" s="143"/>
      <c r="AK63" s="143"/>
      <c r="AL63" s="143"/>
      <c r="AM63" s="143"/>
      <c r="AO63" s="134"/>
      <c r="AP63" s="41"/>
      <c r="AQ63" s="42"/>
    </row>
    <row r="64" spans="1:43" ht="15.75" customHeight="1" x14ac:dyDescent="0.2">
      <c r="A64" s="128"/>
      <c r="B64" s="128"/>
      <c r="C64" s="7" t="s">
        <v>158</v>
      </c>
      <c r="D64" s="8" t="s">
        <v>127</v>
      </c>
      <c r="E64" s="14">
        <f>('Parametrisierung Experte'!E64+'Parametrisierung Forscherin 1'!E64+'Parametrisierung Forscher 2'!E64)/3</f>
        <v>4</v>
      </c>
      <c r="F64" s="14">
        <f>('Parametrisierung Experte'!F64+'Parametrisierung Forscherin 1'!F64+'Parametrisierung Forscher 2'!F64)/3</f>
        <v>3.3333333333333335</v>
      </c>
      <c r="G64" s="14">
        <f>('Parametrisierung Experte'!G64+'Parametrisierung Forscherin 1'!G64+'Parametrisierung Forscher 2'!G64)/3</f>
        <v>2.6666666666666665</v>
      </c>
      <c r="H64" s="14">
        <f>('Parametrisierung Experte'!H64+'Parametrisierung Forscherin 1'!H64+'Parametrisierung Forscher 2'!H64)/3</f>
        <v>0</v>
      </c>
      <c r="I64" s="14">
        <f>('Parametrisierung Experte'!I64+'Parametrisierung Forscherin 1'!I64+'Parametrisierung Forscher 2'!I64)/3</f>
        <v>5.333333333333333</v>
      </c>
      <c r="J64" s="14">
        <f>('Parametrisierung Experte'!J64+'Parametrisierung Forscherin 1'!J64+'Parametrisierung Forscher 2'!J64)/3</f>
        <v>2.3333333333333335</v>
      </c>
      <c r="K64" s="14">
        <f>('Parametrisierung Experte'!K64+'Parametrisierung Forscherin 1'!K64+'Parametrisierung Forscher 2'!K64)/3</f>
        <v>0</v>
      </c>
      <c r="L64" s="14">
        <f>('Parametrisierung Experte'!L64+'Parametrisierung Forscherin 1'!L64+'Parametrisierung Forscher 2'!L64)/3</f>
        <v>3</v>
      </c>
      <c r="M64" s="14">
        <f>('Parametrisierung Experte'!M64+'Parametrisierung Forscherin 1'!M64+'Parametrisierung Forscher 2'!M64)/3</f>
        <v>5.666666666666667</v>
      </c>
      <c r="N64" s="14">
        <f>('Parametrisierung Experte'!N64+'Parametrisierung Forscherin 1'!N64+'Parametrisierung Forscher 2'!N64)/3</f>
        <v>6.333333333333333</v>
      </c>
      <c r="O64" s="14">
        <f>('Parametrisierung Experte'!O64+'Parametrisierung Forscherin 1'!O64+'Parametrisierung Forscher 2'!O64)/3</f>
        <v>1.3333333333333333</v>
      </c>
      <c r="P64" s="14">
        <f>('Parametrisierung Experte'!P64+'Parametrisierung Forscherin 1'!P64+'Parametrisierung Forscher 2'!P64)/3</f>
        <v>6</v>
      </c>
      <c r="Q64" s="14">
        <f>('Parametrisierung Experte'!Q64+'Parametrisierung Forscherin 1'!Q64+'Parametrisierung Forscher 2'!Q64)/3</f>
        <v>2.3333333333333335</v>
      </c>
      <c r="R64" s="14">
        <f>('Parametrisierung Experte'!R64+'Parametrisierung Forscherin 1'!R64+'Parametrisierung Forscher 2'!R64)/3</f>
        <v>1</v>
      </c>
      <c r="S64" s="14">
        <f>('Parametrisierung Experte'!S64+'Parametrisierung Forscherin 1'!S64+'Parametrisierung Forscher 2'!S64)/3</f>
        <v>5</v>
      </c>
      <c r="T64" s="14">
        <f>('Parametrisierung Experte'!T64+'Parametrisierung Forscherin 1'!T64+'Parametrisierung Forscher 2'!T64)/3</f>
        <v>4.333333333333333</v>
      </c>
      <c r="U64" s="14">
        <f>('Parametrisierung Experte'!U64+'Parametrisierung Forscherin 1'!U64+'Parametrisierung Forscher 2'!U64)/3</f>
        <v>1.6666666666666667</v>
      </c>
      <c r="V64" s="14">
        <f>('Parametrisierung Experte'!V64+'Parametrisierung Forscherin 1'!V64+'Parametrisierung Forscher 2'!V64)/3</f>
        <v>1.3333333333333333</v>
      </c>
      <c r="W64" s="14">
        <f>('Parametrisierung Experte'!W64+'Parametrisierung Forscherin 1'!W64+'Parametrisierung Forscher 2'!W64)/3</f>
        <v>2</v>
      </c>
      <c r="X64" s="14">
        <f>('Parametrisierung Experte'!X64+'Parametrisierung Forscherin 1'!X64+'Parametrisierung Forscher 2'!X64)/3</f>
        <v>2</v>
      </c>
      <c r="Y64" s="14">
        <f>('Parametrisierung Experte'!Y64+'Parametrisierung Forscherin 1'!Y64+'Parametrisierung Forscher 2'!Y64)/3</f>
        <v>3.3333333333333335</v>
      </c>
      <c r="Z64" s="14">
        <f>('Parametrisierung Experte'!Z64+'Parametrisierung Forscherin 1'!Z64+'Parametrisierung Forscher 2'!Z64)/3</f>
        <v>1.6666666666666667</v>
      </c>
      <c r="AA64" s="14">
        <f>('Parametrisierung Experte'!AA64+'Parametrisierung Forscherin 1'!AA64+'Parametrisierung Forscher 2'!AA64)/3</f>
        <v>1.6666666666666667</v>
      </c>
      <c r="AB64" s="14">
        <f>('Parametrisierung Experte'!AB64+'Parametrisierung Forscherin 1'!AB64+'Parametrisierung Forscher 2'!AB64)/3</f>
        <v>1.3333333333333333</v>
      </c>
      <c r="AC64" s="14">
        <f>('Parametrisierung Experte'!AC64+'Parametrisierung Forscherin 1'!AC64+'Parametrisierung Forscher 2'!AC64)/3</f>
        <v>0</v>
      </c>
      <c r="AD64" s="14">
        <f>('Parametrisierung Experte'!AD64+'Parametrisierung Forscherin 1'!AD64+'Parametrisierung Forscher 2'!AD64)/3</f>
        <v>1.6666666666666667</v>
      </c>
      <c r="AE64" s="5"/>
      <c r="AF64" s="5"/>
      <c r="AG64" s="5"/>
      <c r="AI64" s="143"/>
      <c r="AJ64" s="143"/>
      <c r="AK64" s="143"/>
      <c r="AL64" s="143"/>
      <c r="AM64" s="143"/>
      <c r="AO64" s="134"/>
      <c r="AP64" s="41"/>
      <c r="AQ64" s="42"/>
    </row>
    <row r="65" spans="1:43" ht="15.75" customHeight="1" x14ac:dyDescent="0.2">
      <c r="A65" s="128"/>
      <c r="B65" s="128"/>
      <c r="C65" s="7" t="s">
        <v>159</v>
      </c>
      <c r="D65" s="8" t="s">
        <v>128</v>
      </c>
      <c r="E65" s="14">
        <f>('Parametrisierung Experte'!E65+'Parametrisierung Forscherin 1'!E65+'Parametrisierung Forscher 2'!E65)/3</f>
        <v>2.6666666666666665</v>
      </c>
      <c r="F65" s="14">
        <f>('Parametrisierung Experte'!F65+'Parametrisierung Forscherin 1'!F65+'Parametrisierung Forscher 2'!F65)/3</f>
        <v>0</v>
      </c>
      <c r="G65" s="14">
        <f>('Parametrisierung Experte'!G65+'Parametrisierung Forscherin 1'!G65+'Parametrisierung Forscher 2'!G65)/3</f>
        <v>0</v>
      </c>
      <c r="H65" s="14">
        <f>('Parametrisierung Experte'!H65+'Parametrisierung Forscherin 1'!H65+'Parametrisierung Forscher 2'!H65)/3</f>
        <v>0</v>
      </c>
      <c r="I65" s="14">
        <f>('Parametrisierung Experte'!I65+'Parametrisierung Forscherin 1'!I65+'Parametrisierung Forscher 2'!I65)/3</f>
        <v>5.666666666666667</v>
      </c>
      <c r="J65" s="14">
        <f>('Parametrisierung Experte'!J65+'Parametrisierung Forscherin 1'!J65+'Parametrisierung Forscher 2'!J65)/3</f>
        <v>1.3333333333333333</v>
      </c>
      <c r="K65" s="14">
        <f>('Parametrisierung Experte'!K65+'Parametrisierung Forscherin 1'!K65+'Parametrisierung Forscher 2'!K65)/3</f>
        <v>0</v>
      </c>
      <c r="L65" s="14">
        <f>('Parametrisierung Experte'!L65+'Parametrisierung Forscherin 1'!L65+'Parametrisierung Forscher 2'!L65)/3</f>
        <v>2.3333333333333335</v>
      </c>
      <c r="M65" s="14">
        <f>('Parametrisierung Experte'!M65+'Parametrisierung Forscherin 1'!M65+'Parametrisierung Forscher 2'!M65)/3</f>
        <v>7</v>
      </c>
      <c r="N65" s="14">
        <f>('Parametrisierung Experte'!N65+'Parametrisierung Forscherin 1'!N65+'Parametrisierung Forscher 2'!N65)/3</f>
        <v>0</v>
      </c>
      <c r="O65" s="14">
        <f>('Parametrisierung Experte'!O65+'Parametrisierung Forscherin 1'!O65+'Parametrisierung Forscher 2'!O65)/3</f>
        <v>2.3333333333333335</v>
      </c>
      <c r="P65" s="14">
        <f>('Parametrisierung Experte'!P65+'Parametrisierung Forscherin 1'!P65+'Parametrisierung Forscher 2'!P65)/3</f>
        <v>4.333333333333333</v>
      </c>
      <c r="Q65" s="14">
        <f>('Parametrisierung Experte'!Q65+'Parametrisierung Forscherin 1'!Q65+'Parametrisierung Forscher 2'!Q65)/3</f>
        <v>1.3333333333333333</v>
      </c>
      <c r="R65" s="14">
        <f>('Parametrisierung Experte'!R65+'Parametrisierung Forscherin 1'!R65+'Parametrisierung Forscher 2'!R65)/3</f>
        <v>0</v>
      </c>
      <c r="S65" s="14">
        <f>('Parametrisierung Experte'!S65+'Parametrisierung Forscherin 1'!S65+'Parametrisierung Forscher 2'!S65)/3</f>
        <v>0</v>
      </c>
      <c r="T65" s="14">
        <f>('Parametrisierung Experte'!T65+'Parametrisierung Forscherin 1'!T65+'Parametrisierung Forscher 2'!T65)/3</f>
        <v>1.6666666666666667</v>
      </c>
      <c r="U65" s="14">
        <f>('Parametrisierung Experte'!U65+'Parametrisierung Forscherin 1'!U65+'Parametrisierung Forscher 2'!U65)/3</f>
        <v>2.6666666666666665</v>
      </c>
      <c r="V65" s="14">
        <f>('Parametrisierung Experte'!V65+'Parametrisierung Forscherin 1'!V65+'Parametrisierung Forscher 2'!V65)/3</f>
        <v>1</v>
      </c>
      <c r="W65" s="14">
        <f>('Parametrisierung Experte'!W65+'Parametrisierung Forscherin 1'!W65+'Parametrisierung Forscher 2'!W65)/3</f>
        <v>0</v>
      </c>
      <c r="X65" s="14">
        <f>('Parametrisierung Experte'!X65+'Parametrisierung Forscherin 1'!X65+'Parametrisierung Forscher 2'!X65)/3</f>
        <v>0.66666666666666663</v>
      </c>
      <c r="Y65" s="14">
        <f>('Parametrisierung Experte'!Y65+'Parametrisierung Forscherin 1'!Y65+'Parametrisierung Forscher 2'!Y65)/3</f>
        <v>0</v>
      </c>
      <c r="Z65" s="14">
        <f>('Parametrisierung Experte'!Z65+'Parametrisierung Forscherin 1'!Z65+'Parametrisierung Forscher 2'!Z65)/3</f>
        <v>1.6666666666666667</v>
      </c>
      <c r="AA65" s="14">
        <f>('Parametrisierung Experte'!AA65+'Parametrisierung Forscherin 1'!AA65+'Parametrisierung Forscher 2'!AA65)/3</f>
        <v>1.6666666666666667</v>
      </c>
      <c r="AB65" s="14">
        <f>('Parametrisierung Experte'!AB65+'Parametrisierung Forscherin 1'!AB65+'Parametrisierung Forscher 2'!AB65)/3</f>
        <v>0</v>
      </c>
      <c r="AC65" s="14">
        <f>('Parametrisierung Experte'!AC65+'Parametrisierung Forscherin 1'!AC65+'Parametrisierung Forscher 2'!AC65)/3</f>
        <v>1</v>
      </c>
      <c r="AD65" s="14">
        <f>('Parametrisierung Experte'!AD65+'Parametrisierung Forscherin 1'!AD65+'Parametrisierung Forscher 2'!AD65)/3</f>
        <v>0</v>
      </c>
      <c r="AE65" s="5"/>
      <c r="AF65" s="5"/>
      <c r="AG65" s="5"/>
      <c r="AI65" s="143"/>
      <c r="AJ65" s="143"/>
      <c r="AK65" s="143"/>
      <c r="AL65" s="143"/>
      <c r="AM65" s="143"/>
      <c r="AO65" s="134"/>
      <c r="AP65" s="41"/>
      <c r="AQ65" s="42"/>
    </row>
    <row r="66" spans="1:43" ht="15.75" customHeight="1" x14ac:dyDescent="0.2">
      <c r="A66" s="128"/>
      <c r="B66" s="128"/>
      <c r="C66" s="7" t="s">
        <v>160</v>
      </c>
      <c r="D66" s="8" t="s">
        <v>129</v>
      </c>
      <c r="E66" s="14">
        <f>('Parametrisierung Experte'!E66+'Parametrisierung Forscherin 1'!E66+'Parametrisierung Forscher 2'!E66)/3</f>
        <v>0</v>
      </c>
      <c r="F66" s="14">
        <f>('Parametrisierung Experte'!F66+'Parametrisierung Forscherin 1'!F66+'Parametrisierung Forscher 2'!F66)/3</f>
        <v>0</v>
      </c>
      <c r="G66" s="14">
        <f>('Parametrisierung Experte'!G66+'Parametrisierung Forscherin 1'!G66+'Parametrisierung Forscher 2'!G66)/3</f>
        <v>0</v>
      </c>
      <c r="H66" s="14">
        <f>('Parametrisierung Experte'!H66+'Parametrisierung Forscherin 1'!H66+'Parametrisierung Forscher 2'!H66)/3</f>
        <v>2.3333333333333335</v>
      </c>
      <c r="I66" s="14">
        <f>('Parametrisierung Experte'!I66+'Parametrisierung Forscherin 1'!I66+'Parametrisierung Forscher 2'!I66)/3</f>
        <v>1.6666666666666667</v>
      </c>
      <c r="J66" s="14">
        <f>('Parametrisierung Experte'!J66+'Parametrisierung Forscherin 1'!J66+'Parametrisierung Forscher 2'!J66)/3</f>
        <v>4</v>
      </c>
      <c r="K66" s="14">
        <f>('Parametrisierung Experte'!K66+'Parametrisierung Forscherin 1'!K66+'Parametrisierung Forscher 2'!K66)/3</f>
        <v>3.3333333333333335</v>
      </c>
      <c r="L66" s="14">
        <f>('Parametrisierung Experte'!L66+'Parametrisierung Forscherin 1'!L66+'Parametrisierung Forscher 2'!L66)/3</f>
        <v>2.3333333333333335</v>
      </c>
      <c r="M66" s="14">
        <f>('Parametrisierung Experte'!M66+'Parametrisierung Forscherin 1'!M66+'Parametrisierung Forscher 2'!M66)/3</f>
        <v>0.66666666666666663</v>
      </c>
      <c r="N66" s="14">
        <f>('Parametrisierung Experte'!N66+'Parametrisierung Forscherin 1'!N66+'Parametrisierung Forscher 2'!N66)/3</f>
        <v>0</v>
      </c>
      <c r="O66" s="14">
        <f>('Parametrisierung Experte'!O66+'Parametrisierung Forscherin 1'!O66+'Parametrisierung Forscher 2'!O66)/3</f>
        <v>0</v>
      </c>
      <c r="P66" s="14">
        <f>('Parametrisierung Experte'!P66+'Parametrisierung Forscherin 1'!P66+'Parametrisierung Forscher 2'!P66)/3</f>
        <v>0</v>
      </c>
      <c r="Q66" s="14">
        <f>('Parametrisierung Experte'!Q66+'Parametrisierung Forscherin 1'!Q66+'Parametrisierung Forscher 2'!Q66)/3</f>
        <v>2</v>
      </c>
      <c r="R66" s="14">
        <f>('Parametrisierung Experte'!R66+'Parametrisierung Forscherin 1'!R66+'Parametrisierung Forscher 2'!R66)/3</f>
        <v>3</v>
      </c>
      <c r="S66" s="14">
        <f>('Parametrisierung Experte'!S66+'Parametrisierung Forscherin 1'!S66+'Parametrisierung Forscher 2'!S66)/3</f>
        <v>1.6666666666666667</v>
      </c>
      <c r="T66" s="14">
        <f>('Parametrisierung Experte'!T66+'Parametrisierung Forscherin 1'!T66+'Parametrisierung Forscher 2'!T66)/3</f>
        <v>5</v>
      </c>
      <c r="U66" s="14">
        <f>('Parametrisierung Experte'!U66+'Parametrisierung Forscherin 1'!U66+'Parametrisierung Forscher 2'!U66)/3</f>
        <v>2</v>
      </c>
      <c r="V66" s="14">
        <f>('Parametrisierung Experte'!V66+'Parametrisierung Forscherin 1'!V66+'Parametrisierung Forscher 2'!V66)/3</f>
        <v>0.66666666666666663</v>
      </c>
      <c r="W66" s="14">
        <f>('Parametrisierung Experte'!W66+'Parametrisierung Forscherin 1'!W66+'Parametrisierung Forscher 2'!W66)/3</f>
        <v>0</v>
      </c>
      <c r="X66" s="14">
        <f>('Parametrisierung Experte'!X66+'Parametrisierung Forscherin 1'!X66+'Parametrisierung Forscher 2'!X66)/3</f>
        <v>1.3333333333333333</v>
      </c>
      <c r="Y66" s="14">
        <f>('Parametrisierung Experte'!Y66+'Parametrisierung Forscherin 1'!Y66+'Parametrisierung Forscher 2'!Y66)/3</f>
        <v>0</v>
      </c>
      <c r="Z66" s="14">
        <f>('Parametrisierung Experte'!Z66+'Parametrisierung Forscherin 1'!Z66+'Parametrisierung Forscher 2'!Z66)/3</f>
        <v>-1</v>
      </c>
      <c r="AA66" s="14">
        <f>('Parametrisierung Experte'!AA66+'Parametrisierung Forscherin 1'!AA66+'Parametrisierung Forscher 2'!AA66)/3</f>
        <v>0</v>
      </c>
      <c r="AB66" s="14">
        <f>('Parametrisierung Experte'!AB66+'Parametrisierung Forscherin 1'!AB66+'Parametrisierung Forscher 2'!AB66)/3</f>
        <v>0</v>
      </c>
      <c r="AC66" s="14">
        <f>('Parametrisierung Experte'!AC66+'Parametrisierung Forscherin 1'!AC66+'Parametrisierung Forscher 2'!AC66)/3</f>
        <v>0</v>
      </c>
      <c r="AD66" s="14">
        <f>('Parametrisierung Experte'!AD66+'Parametrisierung Forscherin 1'!AD66+'Parametrisierung Forscher 2'!AD66)/3</f>
        <v>3.3333333333333335</v>
      </c>
      <c r="AE66" s="5"/>
      <c r="AF66" s="5"/>
      <c r="AG66" s="5"/>
      <c r="AI66" s="143"/>
      <c r="AJ66" s="143"/>
      <c r="AK66" s="143"/>
      <c r="AL66" s="143"/>
      <c r="AM66" s="143"/>
      <c r="AO66" s="134"/>
      <c r="AP66" s="41"/>
      <c r="AQ66" s="42"/>
    </row>
    <row r="67" spans="1:43" ht="15.75" customHeight="1" x14ac:dyDescent="0.2">
      <c r="A67" s="128"/>
      <c r="B67" s="128"/>
      <c r="C67" s="7" t="s">
        <v>161</v>
      </c>
      <c r="D67" s="8" t="s">
        <v>130</v>
      </c>
      <c r="E67" s="14">
        <f>('Parametrisierung Experte'!E67+'Parametrisierung Forscherin 1'!E67+'Parametrisierung Forscher 2'!E67)/3</f>
        <v>0</v>
      </c>
      <c r="F67" s="14">
        <f>('Parametrisierung Experte'!F67+'Parametrisierung Forscherin 1'!F67+'Parametrisierung Forscher 2'!F67)/3</f>
        <v>2</v>
      </c>
      <c r="G67" s="14">
        <f>('Parametrisierung Experte'!G67+'Parametrisierung Forscherin 1'!G67+'Parametrisierung Forscher 2'!G67)/3</f>
        <v>0</v>
      </c>
      <c r="H67" s="14">
        <f>('Parametrisierung Experte'!H67+'Parametrisierung Forscherin 1'!H67+'Parametrisierung Forscher 2'!H67)/3</f>
        <v>0</v>
      </c>
      <c r="I67" s="14">
        <f>('Parametrisierung Experte'!I67+'Parametrisierung Forscherin 1'!I67+'Parametrisierung Forscher 2'!I67)/3</f>
        <v>4</v>
      </c>
      <c r="J67" s="14">
        <f>('Parametrisierung Experte'!J67+'Parametrisierung Forscherin 1'!J67+'Parametrisierung Forscher 2'!J67)/3</f>
        <v>2.6666666666666665</v>
      </c>
      <c r="K67" s="14">
        <f>('Parametrisierung Experte'!K67+'Parametrisierung Forscherin 1'!K67+'Parametrisierung Forscher 2'!K67)/3</f>
        <v>4</v>
      </c>
      <c r="L67" s="14">
        <f>('Parametrisierung Experte'!L67+'Parametrisierung Forscherin 1'!L67+'Parametrisierung Forscher 2'!L67)/3</f>
        <v>0.66666666666666663</v>
      </c>
      <c r="M67" s="14">
        <f>('Parametrisierung Experte'!M67+'Parametrisierung Forscherin 1'!M67+'Parametrisierung Forscher 2'!M67)/3</f>
        <v>5.666666666666667</v>
      </c>
      <c r="N67" s="14">
        <f>('Parametrisierung Experte'!N67+'Parametrisierung Forscherin 1'!N67+'Parametrisierung Forscher 2'!N67)/3</f>
        <v>0</v>
      </c>
      <c r="O67" s="14">
        <f>('Parametrisierung Experte'!O67+'Parametrisierung Forscherin 1'!O67+'Parametrisierung Forscher 2'!O67)/3</f>
        <v>1.6666666666666667</v>
      </c>
      <c r="P67" s="14">
        <f>('Parametrisierung Experte'!P67+'Parametrisierung Forscherin 1'!P67+'Parametrisierung Forscher 2'!P67)/3</f>
        <v>2</v>
      </c>
      <c r="Q67" s="14">
        <f>('Parametrisierung Experte'!Q67+'Parametrisierung Forscherin 1'!Q67+'Parametrisierung Forscher 2'!Q67)/3</f>
        <v>0</v>
      </c>
      <c r="R67" s="14">
        <f>('Parametrisierung Experte'!R67+'Parametrisierung Forscherin 1'!R67+'Parametrisierung Forscher 2'!R67)/3</f>
        <v>0</v>
      </c>
      <c r="S67" s="14">
        <f>('Parametrisierung Experte'!S67+'Parametrisierung Forscherin 1'!S67+'Parametrisierung Forscher 2'!S67)/3</f>
        <v>1.3333333333333333</v>
      </c>
      <c r="T67" s="14">
        <f>('Parametrisierung Experte'!T67+'Parametrisierung Forscherin 1'!T67+'Parametrisierung Forscher 2'!T67)/3</f>
        <v>1.6666666666666667</v>
      </c>
      <c r="U67" s="14">
        <f>('Parametrisierung Experte'!U67+'Parametrisierung Forscherin 1'!U67+'Parametrisierung Forscher 2'!U67)/3</f>
        <v>1</v>
      </c>
      <c r="V67" s="14">
        <f>('Parametrisierung Experte'!V67+'Parametrisierung Forscherin 1'!V67+'Parametrisierung Forscher 2'!V67)/3</f>
        <v>1</v>
      </c>
      <c r="W67" s="14">
        <f>('Parametrisierung Experte'!W67+'Parametrisierung Forscherin 1'!W67+'Parametrisierung Forscher 2'!W67)/3</f>
        <v>0</v>
      </c>
      <c r="X67" s="14">
        <f>('Parametrisierung Experte'!X67+'Parametrisierung Forscherin 1'!X67+'Parametrisierung Forscher 2'!X67)/3</f>
        <v>1.6666666666666667</v>
      </c>
      <c r="Y67" s="14">
        <f>('Parametrisierung Experte'!Y67+'Parametrisierung Forscherin 1'!Y67+'Parametrisierung Forscher 2'!Y67)/3</f>
        <v>1</v>
      </c>
      <c r="Z67" s="14">
        <f>('Parametrisierung Experte'!Z67+'Parametrisierung Forscherin 1'!Z67+'Parametrisierung Forscher 2'!Z67)/3</f>
        <v>0</v>
      </c>
      <c r="AA67" s="14">
        <f>('Parametrisierung Experte'!AA67+'Parametrisierung Forscherin 1'!AA67+'Parametrisierung Forscher 2'!AA67)/3</f>
        <v>0</v>
      </c>
      <c r="AB67" s="14">
        <f>('Parametrisierung Experte'!AB67+'Parametrisierung Forscherin 1'!AB67+'Parametrisierung Forscher 2'!AB67)/3</f>
        <v>0</v>
      </c>
      <c r="AC67" s="14">
        <f>('Parametrisierung Experte'!AC67+'Parametrisierung Forscherin 1'!AC67+'Parametrisierung Forscher 2'!AC67)/3</f>
        <v>0</v>
      </c>
      <c r="AD67" s="14">
        <f>('Parametrisierung Experte'!AD67+'Parametrisierung Forscherin 1'!AD67+'Parametrisierung Forscher 2'!AD67)/3</f>
        <v>2.3333333333333335</v>
      </c>
      <c r="AE67" s="5"/>
      <c r="AF67" s="5"/>
      <c r="AG67" s="5"/>
      <c r="AI67" s="143"/>
      <c r="AJ67" s="143"/>
      <c r="AK67" s="143"/>
      <c r="AL67" s="143"/>
      <c r="AM67" s="143"/>
      <c r="AO67" s="134"/>
      <c r="AP67" s="41"/>
      <c r="AQ67" s="42"/>
    </row>
    <row r="68" spans="1:43" x14ac:dyDescent="0.2">
      <c r="AO68" s="135"/>
      <c r="AP68" s="41"/>
      <c r="AQ68" s="42"/>
    </row>
    <row r="69" spans="1:43" ht="15" customHeight="1" x14ac:dyDescent="0.2">
      <c r="C69" s="144"/>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43"/>
      <c r="AF69" s="43"/>
      <c r="AG69" s="43"/>
      <c r="AO69" s="135"/>
      <c r="AP69" s="41"/>
      <c r="AQ69" s="42"/>
    </row>
    <row r="70" spans="1:43" ht="15" customHeight="1" x14ac:dyDescent="0.2">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43"/>
      <c r="AF70" s="43"/>
      <c r="AG70" s="43"/>
    </row>
    <row r="71" spans="1:43" ht="15" customHeight="1" x14ac:dyDescent="0.2">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43"/>
      <c r="AF71" s="43"/>
      <c r="AG71" s="43"/>
    </row>
    <row r="72" spans="1:43" ht="15" customHeight="1" x14ac:dyDescent="0.2">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43"/>
      <c r="AF72" s="43"/>
      <c r="AG72" s="43"/>
    </row>
    <row r="75" spans="1:43" ht="15" x14ac:dyDescent="0.25">
      <c r="C75" s="44"/>
    </row>
  </sheetData>
  <sheetProtection algorithmName="SHA-512" hashValue="fW7kiw/7uzRdWzguHitBFBCqpY2nXtq2FoVl9Wj6jZSPQ5VjxvkA3VmFF07GJXM0My2sDQeSSw+r3dboxo7KkQ==" saltValue="fmWg5a98nd2uNFVroFVBrQ==" spinCount="100000" sheet="1" objects="1" scenarios="1" selectLockedCells="1" selectUnlockedCells="1"/>
  <mergeCells count="23">
    <mergeCell ref="C3:AD3"/>
    <mergeCell ref="B8:B25"/>
    <mergeCell ref="B27:B35"/>
    <mergeCell ref="C69:AD72"/>
    <mergeCell ref="AI9:AM25"/>
    <mergeCell ref="AI27:AM35"/>
    <mergeCell ref="E5:AD5"/>
    <mergeCell ref="A8:A35"/>
    <mergeCell ref="A37:A67"/>
    <mergeCell ref="AQ28:AR28"/>
    <mergeCell ref="AS28:AT28"/>
    <mergeCell ref="AI37:AM67"/>
    <mergeCell ref="AI7:AM8"/>
    <mergeCell ref="AO28:AP28"/>
    <mergeCell ref="B44:B47"/>
    <mergeCell ref="B42:B43"/>
    <mergeCell ref="B37:B41"/>
    <mergeCell ref="B63:B67"/>
    <mergeCell ref="B48:B62"/>
    <mergeCell ref="AO39:AO59"/>
    <mergeCell ref="AO60:AO69"/>
    <mergeCell ref="AI26:AM26"/>
    <mergeCell ref="AI36:AM36"/>
  </mergeCells>
  <phoneticPr fontId="19" type="noConversion"/>
  <conditionalFormatting sqref="E8:AD25">
    <cfRule type="colorScale" priority="4">
      <colorScale>
        <cfvo type="num" val="1"/>
        <cfvo type="num" val="2"/>
        <cfvo type="num" val="3"/>
        <color rgb="FFFD5555"/>
        <color rgb="FFFFEB84"/>
        <color theme="9"/>
      </colorScale>
    </cfRule>
  </conditionalFormatting>
  <conditionalFormatting sqref="E27:AD35">
    <cfRule type="colorScale" priority="3">
      <colorScale>
        <cfvo type="min"/>
        <cfvo type="percentile" val="50"/>
        <cfvo type="max"/>
        <color theme="9"/>
        <color theme="7" tint="0.79998168889431442"/>
        <color rgb="FFF8696B"/>
      </colorScale>
    </cfRule>
  </conditionalFormatting>
  <conditionalFormatting sqref="E37:AD67">
    <cfRule type="colorScale" priority="1">
      <colorScale>
        <cfvo type="min"/>
        <cfvo type="num" val="0"/>
        <cfvo type="max"/>
        <color rgb="FFF8696B"/>
        <color theme="7" tint="0.79998168889431442"/>
        <color theme="9"/>
      </colorScale>
    </cfRule>
  </conditionalFormatting>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059C-527C-4596-8C28-C6999687E483}">
  <dimension ref="A1:AT75"/>
  <sheetViews>
    <sheetView zoomScale="90" zoomScaleNormal="90" workbookViewId="0">
      <selection activeCell="AJ6" sqref="AJ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285</v>
      </c>
    </row>
    <row r="3" spans="1:41" ht="15" x14ac:dyDescent="0.2">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54"/>
      <c r="AF3" s="54"/>
      <c r="AG3" s="54"/>
    </row>
    <row r="5" spans="1:41"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5"/>
      <c r="AF5" s="5"/>
      <c r="AG5" s="5"/>
    </row>
    <row r="6" spans="1:41" ht="218.25"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46" t="s">
        <v>167</v>
      </c>
      <c r="AJ7" s="146"/>
      <c r="AK7" s="146"/>
      <c r="AL7" s="146"/>
      <c r="AM7" s="146"/>
    </row>
    <row r="8" spans="1:41" ht="15.75" customHeight="1" x14ac:dyDescent="0.2">
      <c r="A8" s="128" t="s">
        <v>205</v>
      </c>
      <c r="B8" s="128"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79"/>
      <c r="AF8" s="79" t="s">
        <v>357</v>
      </c>
      <c r="AG8" s="5">
        <f>COUNTIF(E8:AD25,1)</f>
        <v>253</v>
      </c>
      <c r="AI8" s="146"/>
      <c r="AJ8" s="146"/>
      <c r="AK8" s="146"/>
      <c r="AL8" s="146"/>
      <c r="AM8" s="146"/>
    </row>
    <row r="9" spans="1:41" ht="15.75" customHeight="1" x14ac:dyDescent="0.2">
      <c r="A9" s="128"/>
      <c r="B9" s="128"/>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79"/>
      <c r="AF9" s="79" t="s">
        <v>356</v>
      </c>
      <c r="AG9" s="5">
        <f>COUNTIF(E8:AD25,2)</f>
        <v>158</v>
      </c>
      <c r="AI9" s="142" t="s">
        <v>282</v>
      </c>
      <c r="AJ9" s="142"/>
      <c r="AK9" s="142"/>
      <c r="AL9" s="142"/>
      <c r="AM9" s="142"/>
    </row>
    <row r="10" spans="1:41" ht="15.75" customHeight="1" x14ac:dyDescent="0.2">
      <c r="A10" s="128"/>
      <c r="B10" s="128"/>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79"/>
      <c r="AF10" s="79" t="s">
        <v>355</v>
      </c>
      <c r="AG10" s="5">
        <f>COUNTIF(E8:AD25,3)</f>
        <v>56</v>
      </c>
      <c r="AI10" s="142"/>
      <c r="AJ10" s="142"/>
      <c r="AK10" s="142"/>
      <c r="AL10" s="142"/>
      <c r="AM10" s="142"/>
      <c r="AO10" s="38" t="s">
        <v>209</v>
      </c>
    </row>
    <row r="11" spans="1:41" ht="15.75" customHeight="1" x14ac:dyDescent="0.2">
      <c r="A11" s="128"/>
      <c r="B11" s="128"/>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18">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79"/>
      <c r="AF11" s="79" t="s">
        <v>354</v>
      </c>
      <c r="AG11" s="5">
        <f>COUNTIF(E8:AD25,0)</f>
        <v>1</v>
      </c>
      <c r="AI11" s="142"/>
      <c r="AJ11" s="142"/>
      <c r="AK11" s="142"/>
      <c r="AL11" s="142"/>
      <c r="AM11" s="142"/>
    </row>
    <row r="12" spans="1:41" ht="15.75" customHeight="1" x14ac:dyDescent="0.2">
      <c r="A12" s="128"/>
      <c r="B12" s="128"/>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79"/>
      <c r="AF12" s="79" t="s">
        <v>353</v>
      </c>
      <c r="AG12" s="5">
        <f>SUM(AG8:AG11)</f>
        <v>468</v>
      </c>
      <c r="AI12" s="142"/>
      <c r="AJ12" s="142"/>
      <c r="AK12" s="142"/>
      <c r="AL12" s="142"/>
      <c r="AM12" s="142"/>
    </row>
    <row r="13" spans="1:41" ht="15.75" customHeight="1" x14ac:dyDescent="0.2">
      <c r="A13" s="128"/>
      <c r="B13" s="128"/>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5"/>
      <c r="AF13" s="79" t="s">
        <v>358</v>
      </c>
      <c r="AG13" s="5">
        <f>SUM(AG9:AG11)</f>
        <v>215</v>
      </c>
      <c r="AI13" s="142"/>
      <c r="AJ13" s="142"/>
      <c r="AK13" s="142"/>
      <c r="AL13" s="142"/>
      <c r="AM13" s="142"/>
    </row>
    <row r="14" spans="1:41" ht="15.75" customHeight="1" x14ac:dyDescent="0.2">
      <c r="A14" s="128"/>
      <c r="B14" s="128"/>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5"/>
      <c r="AF14" s="79" t="s">
        <v>359</v>
      </c>
      <c r="AG14" s="5">
        <f>AG8</f>
        <v>253</v>
      </c>
      <c r="AI14" s="142"/>
      <c r="AJ14" s="142"/>
      <c r="AK14" s="142"/>
      <c r="AL14" s="142"/>
      <c r="AM14" s="142"/>
    </row>
    <row r="15" spans="1:41" ht="15.75" customHeight="1" x14ac:dyDescent="0.2">
      <c r="A15" s="128"/>
      <c r="B15" s="128"/>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5"/>
      <c r="AF15" s="5"/>
      <c r="AG15" s="5"/>
      <c r="AI15" s="142"/>
      <c r="AJ15" s="142"/>
      <c r="AK15" s="142"/>
      <c r="AL15" s="142"/>
      <c r="AM15" s="142"/>
    </row>
    <row r="16" spans="1:41" ht="15.75" customHeight="1" x14ac:dyDescent="0.2">
      <c r="A16" s="128"/>
      <c r="B16" s="128"/>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142"/>
      <c r="AJ16" s="142"/>
      <c r="AK16" s="142"/>
      <c r="AL16" s="142"/>
      <c r="AM16" s="142"/>
    </row>
    <row r="17" spans="1:46" ht="15.75" customHeight="1" x14ac:dyDescent="0.2">
      <c r="A17" s="128"/>
      <c r="B17" s="128"/>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142"/>
      <c r="AJ17" s="142"/>
      <c r="AK17" s="142"/>
      <c r="AL17" s="142"/>
      <c r="AM17" s="142"/>
    </row>
    <row r="18" spans="1:46" ht="15.75" customHeight="1" x14ac:dyDescent="0.2">
      <c r="A18" s="128"/>
      <c r="B18" s="128"/>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5"/>
      <c r="AF18" s="5"/>
      <c r="AG18" s="5"/>
      <c r="AI18" s="142"/>
      <c r="AJ18" s="142"/>
      <c r="AK18" s="142"/>
      <c r="AL18" s="142"/>
      <c r="AM18" s="142"/>
    </row>
    <row r="19" spans="1:46" ht="15.75" customHeight="1" x14ac:dyDescent="0.2">
      <c r="A19" s="128"/>
      <c r="B19" s="128"/>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5"/>
      <c r="AF19" s="5"/>
      <c r="AG19" s="5"/>
      <c r="AI19" s="142"/>
      <c r="AJ19" s="142"/>
      <c r="AK19" s="142"/>
      <c r="AL19" s="142"/>
      <c r="AM19" s="142"/>
    </row>
    <row r="20" spans="1:46" ht="15.75" customHeight="1" x14ac:dyDescent="0.2">
      <c r="A20" s="128"/>
      <c r="B20" s="128"/>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5"/>
      <c r="AF20" s="5"/>
      <c r="AG20" s="5"/>
      <c r="AI20" s="142"/>
      <c r="AJ20" s="142"/>
      <c r="AK20" s="142"/>
      <c r="AL20" s="142"/>
      <c r="AM20" s="142"/>
    </row>
    <row r="21" spans="1:46" ht="15.75" customHeight="1" x14ac:dyDescent="0.2">
      <c r="A21" s="128"/>
      <c r="B21" s="128"/>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5"/>
      <c r="AF21" s="5"/>
      <c r="AG21" s="5"/>
      <c r="AI21" s="142"/>
      <c r="AJ21" s="142"/>
      <c r="AK21" s="142"/>
      <c r="AL21" s="142"/>
      <c r="AM21" s="142"/>
    </row>
    <row r="22" spans="1:46" ht="15.75" customHeight="1" x14ac:dyDescent="0.2">
      <c r="A22" s="128"/>
      <c r="B22" s="128"/>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5"/>
      <c r="AF22" s="5"/>
      <c r="AG22" s="5"/>
      <c r="AI22" s="142"/>
      <c r="AJ22" s="142"/>
      <c r="AK22" s="142"/>
      <c r="AL22" s="142"/>
      <c r="AM22" s="142"/>
    </row>
    <row r="23" spans="1:46" x14ac:dyDescent="0.2">
      <c r="A23" s="128"/>
      <c r="B23" s="128"/>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5"/>
      <c r="AG23" s="5"/>
      <c r="AI23" s="142"/>
      <c r="AJ23" s="142"/>
      <c r="AK23" s="142"/>
      <c r="AL23" s="142"/>
      <c r="AM23" s="142"/>
    </row>
    <row r="24" spans="1:46" x14ac:dyDescent="0.2">
      <c r="A24" s="128"/>
      <c r="B24" s="128"/>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5"/>
      <c r="AG24" s="5"/>
      <c r="AI24" s="142"/>
      <c r="AJ24" s="142"/>
      <c r="AK24" s="142"/>
      <c r="AL24" s="142"/>
      <c r="AM24" s="142"/>
    </row>
    <row r="25" spans="1:46" x14ac:dyDescent="0.2">
      <c r="A25" s="128"/>
      <c r="B25" s="128"/>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142"/>
      <c r="AJ25" s="142"/>
      <c r="AK25" s="142"/>
      <c r="AL25" s="142"/>
      <c r="AM25" s="142"/>
    </row>
    <row r="26" spans="1:46" ht="15"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147"/>
      <c r="AJ26" s="148"/>
      <c r="AK26" s="148"/>
      <c r="AL26" s="148"/>
      <c r="AM26" s="149"/>
    </row>
    <row r="27" spans="1:46" ht="15" customHeight="1" x14ac:dyDescent="0.25">
      <c r="A27" s="128"/>
      <c r="B27" s="128" t="s">
        <v>99</v>
      </c>
      <c r="C27" s="4" t="s">
        <v>90</v>
      </c>
      <c r="D27" s="13"/>
      <c r="E27" s="16">
        <f>_xlfn.STDEV.S('Parametrisierung Experte'!E27,'Parametrisierung Forscherin 1'!E27,'Parametrisierung Forscher 2'!E27)</f>
        <v>4.5825756949558398</v>
      </c>
      <c r="F27" s="16">
        <f>_xlfn.STDEV.S('Parametrisierung Experte'!F27,'Parametrisierung Forscherin 1'!F27,'Parametrisierung Forscher 2'!F27)</f>
        <v>4.7258156262526088</v>
      </c>
      <c r="G27" s="16">
        <f>_xlfn.STDEV.S('Parametrisierung Experte'!G27,'Parametrisierung Forscherin 1'!G27,'Parametrisierung Forscher 2'!G27)</f>
        <v>1.7320508075688772</v>
      </c>
      <c r="H27" s="16">
        <f>_xlfn.STDEV.S('Parametrisierung Experte'!H27,'Parametrisierung Forscherin 1'!H27,'Parametrisierung Forscher 2'!H27)</f>
        <v>2.8867513459481291</v>
      </c>
      <c r="I27" s="16">
        <f>_xlfn.STDEV.S('Parametrisierung Experte'!I27,'Parametrisierung Forscherin 1'!I27,'Parametrisierung Forscher 2'!I27)</f>
        <v>2.5166114784235822</v>
      </c>
      <c r="J27" s="16">
        <f>_xlfn.STDEV.S('Parametrisierung Experte'!J27,'Parametrisierung Forscherin 1'!J27,'Parametrisierung Forscher 2'!J27)</f>
        <v>2.8867513459481291</v>
      </c>
      <c r="K27" s="16">
        <f>_xlfn.STDEV.S('Parametrisierung Experte'!K27,'Parametrisierung Forscherin 1'!K27,'Parametrisierung Forscher 2'!K27)</f>
        <v>1.1547005383792517</v>
      </c>
      <c r="L27" s="16">
        <f>_xlfn.STDEV.S('Parametrisierung Experte'!L27,'Parametrisierung Forscherin 1'!L27,'Parametrisierung Forscher 2'!L27)</f>
        <v>2</v>
      </c>
      <c r="M27" s="16">
        <f>_xlfn.STDEV.S('Parametrisierung Experte'!M27,'Parametrisierung Forscherin 1'!M27,'Parametrisierung Forscher 2'!M27)</f>
        <v>1.1547005383792557</v>
      </c>
      <c r="N27" s="16">
        <f>_xlfn.STDEV.S('Parametrisierung Experte'!N27,'Parametrisierung Forscherin 1'!N27,'Parametrisierung Forscher 2'!N27)</f>
        <v>3.6055512754639891</v>
      </c>
      <c r="O27" s="16">
        <f>_xlfn.STDEV.S('Parametrisierung Experte'!O27,'Parametrisierung Forscherin 1'!O27,'Parametrisierung Forscher 2'!O27)</f>
        <v>2.5166114784235831</v>
      </c>
      <c r="P27" s="16">
        <f>_xlfn.STDEV.S('Parametrisierung Experte'!P27,'Parametrisierung Forscherin 1'!P27,'Parametrisierung Forscher 2'!P27)</f>
        <v>3.0550504633038926</v>
      </c>
      <c r="Q27" s="16">
        <f>_xlfn.STDEV.S('Parametrisierung Experte'!Q27,'Parametrisierung Forscherin 1'!Q27,'Parametrisierung Forscher 2'!Q27)</f>
        <v>3.5118845842842465</v>
      </c>
      <c r="R27" s="16">
        <f>_xlfn.STDEV.S('Parametrisierung Experte'!R27,'Parametrisierung Forscherin 1'!R27,'Parametrisierung Forscher 2'!R27)</f>
        <v>3.5118845842842461</v>
      </c>
      <c r="S27" s="16">
        <f>_xlfn.STDEV.S('Parametrisierung Experte'!S27,'Parametrisierung Forscherin 1'!S27,'Parametrisierung Forscher 2'!S27)</f>
        <v>2.0816659994661317</v>
      </c>
      <c r="T27" s="16">
        <f>_xlfn.STDEV.S('Parametrisierung Experte'!T27,'Parametrisierung Forscherin 1'!T27,'Parametrisierung Forscher 2'!T27)</f>
        <v>2.5166114784235831</v>
      </c>
      <c r="U27" s="16">
        <f>_xlfn.STDEV.S('Parametrisierung Experte'!U27,'Parametrisierung Forscherin 1'!U27,'Parametrisierung Forscher 2'!U27)</f>
        <v>2.5166114784235836</v>
      </c>
      <c r="V27" s="16">
        <f>_xlfn.STDEV.S('Parametrisierung Experte'!V27,'Parametrisierung Forscherin 1'!V27,'Parametrisierung Forscher 2'!V27)</f>
        <v>3.5118845842842465</v>
      </c>
      <c r="W27" s="16">
        <f>_xlfn.STDEV.S('Parametrisierung Experte'!W27,'Parametrisierung Forscherin 1'!W27,'Parametrisierung Forscher 2'!W27)</f>
        <v>2.8867513459481291</v>
      </c>
      <c r="X27" s="16">
        <f>_xlfn.STDEV.S('Parametrisierung Experte'!X27,'Parametrisierung Forscherin 1'!X27,'Parametrisierung Forscher 2'!X27)</f>
        <v>1.1547005383792515</v>
      </c>
      <c r="Y27" s="16">
        <f>_xlfn.STDEV.S('Parametrisierung Experte'!Y27,'Parametrisierung Forscherin 1'!Y27,'Parametrisierung Forscher 2'!Y27)</f>
        <v>3.6055512754639891</v>
      </c>
      <c r="Z27" s="16">
        <f>_xlfn.STDEV.S('Parametrisierung Experte'!Z27,'Parametrisierung Forscherin 1'!Z27,'Parametrisierung Forscher 2'!Z27)</f>
        <v>4.0414518843273806</v>
      </c>
      <c r="AA27" s="16">
        <f>_xlfn.STDEV.S('Parametrisierung Experte'!AA27,'Parametrisierung Forscherin 1'!AA27,'Parametrisierung Forscher 2'!AA27)</f>
        <v>2</v>
      </c>
      <c r="AB27" s="16">
        <f>_xlfn.STDEV.S('Parametrisierung Experte'!AB27,'Parametrisierung Forscherin 1'!AB27,'Parametrisierung Forscher 2'!AB27)</f>
        <v>2.5166114784235831</v>
      </c>
      <c r="AC27" s="16">
        <f>_xlfn.STDEV.S('Parametrisierung Experte'!AC27,'Parametrisierung Forscherin 1'!AC27,'Parametrisierung Forscher 2'!AC27)</f>
        <v>2</v>
      </c>
      <c r="AD27" s="16">
        <f>_xlfn.STDEV.S('Parametrisierung Experte'!AD27,'Parametrisierung Forscherin 1'!AD27,'Parametrisierung Forscher 2'!AD27)</f>
        <v>2.5166114784235831</v>
      </c>
      <c r="AE27" s="5"/>
      <c r="AF27" s="5"/>
      <c r="AG27" s="5"/>
      <c r="AI27" s="142" t="s">
        <v>286</v>
      </c>
      <c r="AJ27" s="142"/>
      <c r="AK27" s="142"/>
      <c r="AL27" s="142"/>
      <c r="AM27" s="142"/>
      <c r="AO27" s="52" t="s">
        <v>207</v>
      </c>
    </row>
    <row r="28" spans="1:46" ht="15" x14ac:dyDescent="0.25">
      <c r="A28" s="128"/>
      <c r="B28" s="128"/>
      <c r="C28" s="4" t="s">
        <v>91</v>
      </c>
      <c r="D28" s="13"/>
      <c r="E28" s="16">
        <f>_xlfn.STDEV.S('Parametrisierung Experte'!E28,'Parametrisierung Forscherin 1'!E28,'Parametrisierung Forscher 2'!E28)</f>
        <v>4.5825756949558398</v>
      </c>
      <c r="F28" s="16">
        <f>_xlfn.STDEV.S('Parametrisierung Experte'!F28,'Parametrisierung Forscherin 1'!F28,'Parametrisierung Forscher 2'!F28)</f>
        <v>4.7258156262526088</v>
      </c>
      <c r="G28" s="16">
        <f>_xlfn.STDEV.S('Parametrisierung Experte'!G28,'Parametrisierung Forscherin 1'!G28,'Parametrisierung Forscher 2'!G28)</f>
        <v>3.5118845842842465</v>
      </c>
      <c r="H28" s="16">
        <f>_xlfn.STDEV.S('Parametrisierung Experte'!H28,'Parametrisierung Forscherin 1'!H28,'Parametrisierung Forscher 2'!H28)</f>
        <v>2.8867513459481291</v>
      </c>
      <c r="I28" s="16">
        <f>_xlfn.STDEV.S('Parametrisierung Experte'!I28,'Parametrisierung Forscherin 1'!I28,'Parametrisierung Forscher 2'!I28)</f>
        <v>3.5118845842842465</v>
      </c>
      <c r="J28" s="16">
        <f>_xlfn.STDEV.S('Parametrisierung Experte'!J28,'Parametrisierung Forscherin 1'!J28,'Parametrisierung Forscher 2'!J28)</f>
        <v>3.6055512754639891</v>
      </c>
      <c r="K28" s="16">
        <f>_xlfn.STDEV.S('Parametrisierung Experte'!K28,'Parametrisierung Forscherin 1'!K28,'Parametrisierung Forscher 2'!K28)</f>
        <v>1.1547005383792517</v>
      </c>
      <c r="L28" s="16">
        <f>_xlfn.STDEV.S('Parametrisierung Experte'!L28,'Parametrisierung Forscherin 1'!L28,'Parametrisierung Forscher 2'!L28)</f>
        <v>3.5118845842842461</v>
      </c>
      <c r="M28" s="16">
        <f>_xlfn.STDEV.S('Parametrisierung Experte'!M28,'Parametrisierung Forscherin 1'!M28,'Parametrisierung Forscher 2'!M28)</f>
        <v>1.1547005383792495</v>
      </c>
      <c r="N28" s="16">
        <f>_xlfn.STDEV.S('Parametrisierung Experte'!N28,'Parametrisierung Forscherin 1'!N28,'Parametrisierung Forscher 2'!N28)</f>
        <v>3.6055512754639891</v>
      </c>
      <c r="O28" s="16">
        <f>_xlfn.STDEV.S('Parametrisierung Experte'!O28,'Parametrisierung Forscherin 1'!O28,'Parametrisierung Forscher 2'!O28)</f>
        <v>2.5166114784235831</v>
      </c>
      <c r="P28" s="16">
        <f>_xlfn.STDEV.S('Parametrisierung Experte'!P28,'Parametrisierung Forscherin 1'!P28,'Parametrisierung Forscher 2'!P28)</f>
        <v>3.5118845842842461</v>
      </c>
      <c r="Q28" s="16">
        <f>_xlfn.STDEV.S('Parametrisierung Experte'!Q28,'Parametrisierung Forscherin 1'!Q28,'Parametrisierung Forscher 2'!Q28)</f>
        <v>3.5118845842842465</v>
      </c>
      <c r="R28" s="16">
        <f>_xlfn.STDEV.S('Parametrisierung Experte'!R28,'Parametrisierung Forscherin 1'!R28,'Parametrisierung Forscher 2'!R28)</f>
        <v>3.5118845842842461</v>
      </c>
      <c r="S28" s="16">
        <f>_xlfn.STDEV.S('Parametrisierung Experte'!S28,'Parametrisierung Forscherin 1'!S28,'Parametrisierung Forscher 2'!S28)</f>
        <v>2.0816659994661317</v>
      </c>
      <c r="T28" s="16">
        <f>_xlfn.STDEV.S('Parametrisierung Experte'!T28,'Parametrisierung Forscherin 1'!T28,'Parametrisierung Forscher 2'!T28)</f>
        <v>2.5166114784235831</v>
      </c>
      <c r="U28" s="16">
        <f>_xlfn.STDEV.S('Parametrisierung Experte'!U28,'Parametrisierung Forscherin 1'!U28,'Parametrisierung Forscher 2'!U28)</f>
        <v>3.6055512754639891</v>
      </c>
      <c r="V28" s="16">
        <f>_xlfn.STDEV.S('Parametrisierung Experte'!V28,'Parametrisierung Forscherin 1'!V28,'Parametrisierung Forscher 2'!V28)</f>
        <v>3.5118845842842465</v>
      </c>
      <c r="W28" s="16">
        <f>_xlfn.STDEV.S('Parametrisierung Experte'!W28,'Parametrisierung Forscherin 1'!W28,'Parametrisierung Forscher 2'!W28)</f>
        <v>2.8867513459481291</v>
      </c>
      <c r="X28" s="16">
        <f>_xlfn.STDEV.S('Parametrisierung Experte'!X28,'Parametrisierung Forscherin 1'!X28,'Parametrisierung Forscher 2'!X28)</f>
        <v>2.5166114784235831</v>
      </c>
      <c r="Y28" s="16">
        <f>_xlfn.STDEV.S('Parametrisierung Experte'!Y28,'Parametrisierung Forscherin 1'!Y28,'Parametrisierung Forscher 2'!Y28)</f>
        <v>3.6055512754639891</v>
      </c>
      <c r="Z28" s="16">
        <f>_xlfn.STDEV.S('Parametrisierung Experte'!Z28,'Parametrisierung Forscherin 1'!Z28,'Parametrisierung Forscher 2'!Z28)</f>
        <v>1.1547005383792495</v>
      </c>
      <c r="AA28" s="16">
        <f>_xlfn.STDEV.S('Parametrisierung Experte'!AA28,'Parametrisierung Forscherin 1'!AA28,'Parametrisierung Forscher 2'!AA28)</f>
        <v>2</v>
      </c>
      <c r="AB28" s="16">
        <f>_xlfn.STDEV.S('Parametrisierung Experte'!AB28,'Parametrisierung Forscherin 1'!AB28,'Parametrisierung Forscher 2'!AB28)</f>
        <v>2.5166114784235831</v>
      </c>
      <c r="AC28" s="16">
        <f>_xlfn.STDEV.S('Parametrisierung Experte'!AC28,'Parametrisierung Forscherin 1'!AC28,'Parametrisierung Forscher 2'!AC28)</f>
        <v>2</v>
      </c>
      <c r="AD28" s="16">
        <f>_xlfn.STDEV.S('Parametrisierung Experte'!AD28,'Parametrisierung Forscherin 1'!AD28,'Parametrisierung Forscher 2'!AD28)</f>
        <v>2.5166114784235831</v>
      </c>
      <c r="AE28" s="5"/>
      <c r="AF28" s="5"/>
      <c r="AG28" s="5"/>
      <c r="AI28" s="142"/>
      <c r="AJ28" s="142"/>
      <c r="AK28" s="142"/>
      <c r="AL28" s="142"/>
      <c r="AM28" s="142"/>
      <c r="AO28" s="127" t="s">
        <v>168</v>
      </c>
      <c r="AP28" s="127"/>
      <c r="AQ28" s="127" t="s">
        <v>169</v>
      </c>
      <c r="AR28" s="127"/>
      <c r="AS28" s="127" t="s">
        <v>170</v>
      </c>
      <c r="AT28" s="127"/>
    </row>
    <row r="29" spans="1:46" ht="15" x14ac:dyDescent="0.25">
      <c r="A29" s="128"/>
      <c r="B29" s="128"/>
      <c r="C29" s="4" t="s">
        <v>92</v>
      </c>
      <c r="D29" s="13"/>
      <c r="E29" s="16">
        <f>_xlfn.STDEV.S('Parametrisierung Experte'!E29,'Parametrisierung Forscherin 1'!E29,'Parametrisierung Forscher 2'!E29)</f>
        <v>4.5825756949558398</v>
      </c>
      <c r="F29" s="16">
        <f>_xlfn.STDEV.S('Parametrisierung Experte'!F29,'Parametrisierung Forscherin 1'!F29,'Parametrisierung Forscher 2'!F29)</f>
        <v>4.7258156262526088</v>
      </c>
      <c r="G29" s="16">
        <f>_xlfn.STDEV.S('Parametrisierung Experte'!G29,'Parametrisierung Forscherin 1'!G29,'Parametrisierung Forscher 2'!G29)</f>
        <v>3.5118845842842465</v>
      </c>
      <c r="H29" s="16">
        <f>_xlfn.STDEV.S('Parametrisierung Experte'!H29,'Parametrisierung Forscherin 1'!H29,'Parametrisierung Forscher 2'!H29)</f>
        <v>4.5092497528228943</v>
      </c>
      <c r="I29" s="16">
        <f>_xlfn.STDEV.S('Parametrisierung Experte'!I29,'Parametrisierung Forscherin 1'!I29,'Parametrisierung Forscher 2'!I29)</f>
        <v>3.5118845842842465</v>
      </c>
      <c r="J29" s="16">
        <f>_xlfn.STDEV.S('Parametrisierung Experte'!J29,'Parametrisierung Forscherin 1'!J29,'Parametrisierung Forscher 2'!J29)</f>
        <v>3.6055512754639891</v>
      </c>
      <c r="K29" s="16">
        <f>_xlfn.STDEV.S('Parametrisierung Experte'!K29,'Parametrisierung Forscherin 1'!K29,'Parametrisierung Forscher 2'!K29)</f>
        <v>1.1547005383792517</v>
      </c>
      <c r="L29" s="16">
        <f>_xlfn.STDEV.S('Parametrisierung Experte'!L29,'Parametrisierung Forscherin 1'!L29,'Parametrisierung Forscher 2'!L29)</f>
        <v>3.5118845842842461</v>
      </c>
      <c r="M29" s="16">
        <f>_xlfn.STDEV.S('Parametrisierung Experte'!M29,'Parametrisierung Forscherin 1'!M29,'Parametrisierung Forscher 2'!M29)</f>
        <v>4.7258156262526088</v>
      </c>
      <c r="N29" s="16">
        <f>_xlfn.STDEV.S('Parametrisierung Experte'!N29,'Parametrisierung Forscherin 1'!N29,'Parametrisierung Forscher 2'!N29)</f>
        <v>3.6055512754639891</v>
      </c>
      <c r="O29" s="16">
        <f>_xlfn.STDEV.S('Parametrisierung Experte'!O29,'Parametrisierung Forscherin 1'!O29,'Parametrisierung Forscher 2'!O29)</f>
        <v>2.5166114784235831</v>
      </c>
      <c r="P29" s="16">
        <f>_xlfn.STDEV.S('Parametrisierung Experte'!P29,'Parametrisierung Forscherin 1'!P29,'Parametrisierung Forscher 2'!P29)</f>
        <v>3.5118845842842461</v>
      </c>
      <c r="Q29" s="16">
        <f>_xlfn.STDEV.S('Parametrisierung Experte'!Q29,'Parametrisierung Forscherin 1'!Q29,'Parametrisierung Forscher 2'!Q29)</f>
        <v>3.5118845842842465</v>
      </c>
      <c r="R29" s="16">
        <f>_xlfn.STDEV.S('Parametrisierung Experte'!R29,'Parametrisierung Forscherin 1'!R29,'Parametrisierung Forscher 2'!R29)</f>
        <v>3.5118845842842461</v>
      </c>
      <c r="S29" s="16">
        <f>_xlfn.STDEV.S('Parametrisierung Experte'!S29,'Parametrisierung Forscherin 1'!S29,'Parametrisierung Forscher 2'!S29)</f>
        <v>2.0816659994661317</v>
      </c>
      <c r="T29" s="16">
        <f>_xlfn.STDEV.S('Parametrisierung Experte'!T29,'Parametrisierung Forscherin 1'!T29,'Parametrisierung Forscher 2'!T29)</f>
        <v>2.5166114784235831</v>
      </c>
      <c r="U29" s="16">
        <f>_xlfn.STDEV.S('Parametrisierung Experte'!U29,'Parametrisierung Forscherin 1'!U29,'Parametrisierung Forscher 2'!U29)</f>
        <v>3.6055512754639891</v>
      </c>
      <c r="V29" s="16">
        <f>_xlfn.STDEV.S('Parametrisierung Experte'!V29,'Parametrisierung Forscherin 1'!V29,'Parametrisierung Forscher 2'!V29)</f>
        <v>3.5118845842842465</v>
      </c>
      <c r="W29" s="16">
        <f>_xlfn.STDEV.S('Parametrisierung Experte'!W29,'Parametrisierung Forscherin 1'!W29,'Parametrisierung Forscher 2'!W29)</f>
        <v>2.8867513459481291</v>
      </c>
      <c r="X29" s="16">
        <f>_xlfn.STDEV.S('Parametrisierung Experte'!X29,'Parametrisierung Forscherin 1'!X29,'Parametrisierung Forscher 2'!X29)</f>
        <v>3.6055512754639891</v>
      </c>
      <c r="Y29" s="16">
        <f>_xlfn.STDEV.S('Parametrisierung Experte'!Y29,'Parametrisierung Forscherin 1'!Y29,'Parametrisierung Forscher 2'!Y29)</f>
        <v>3.6055512754639891</v>
      </c>
      <c r="Z29" s="16">
        <f>_xlfn.STDEV.S('Parametrisierung Experte'!Z29,'Parametrisierung Forscherin 1'!Z29,'Parametrisierung Forscher 2'!Z29)</f>
        <v>4.0414518843273806</v>
      </c>
      <c r="AA29" s="16">
        <f>_xlfn.STDEV.S('Parametrisierung Experte'!AA29,'Parametrisierung Forscherin 1'!AA29,'Parametrisierung Forscher 2'!AA29)</f>
        <v>2</v>
      </c>
      <c r="AB29" s="16">
        <f>_xlfn.STDEV.S('Parametrisierung Experte'!AB29,'Parametrisierung Forscherin 1'!AB29,'Parametrisierung Forscher 2'!AB29)</f>
        <v>2.5166114784235831</v>
      </c>
      <c r="AC29" s="16">
        <f>_xlfn.STDEV.S('Parametrisierung Experte'!AC29,'Parametrisierung Forscherin 1'!AC29,'Parametrisierung Forscher 2'!AC29)</f>
        <v>2</v>
      </c>
      <c r="AD29" s="16">
        <f>_xlfn.STDEV.S('Parametrisierung Experte'!AD29,'Parametrisierung Forscherin 1'!AD29,'Parametrisierung Forscher 2'!AD29)</f>
        <v>2.5166114784235831</v>
      </c>
      <c r="AE29" s="5"/>
      <c r="AF29" s="5"/>
      <c r="AG29" s="5"/>
      <c r="AI29" s="142"/>
      <c r="AJ29" s="142"/>
      <c r="AK29" s="142"/>
      <c r="AL29" s="142"/>
      <c r="AM29" s="142"/>
      <c r="AO29" s="50" t="s">
        <v>171</v>
      </c>
      <c r="AP29" s="50">
        <v>1</v>
      </c>
      <c r="AQ29" s="50" t="s">
        <v>172</v>
      </c>
      <c r="AR29" s="50">
        <v>1</v>
      </c>
      <c r="AS29" s="50" t="s">
        <v>173</v>
      </c>
      <c r="AT29" s="50">
        <v>1</v>
      </c>
    </row>
    <row r="30" spans="1:46" ht="15" x14ac:dyDescent="0.25">
      <c r="A30" s="128"/>
      <c r="B30" s="128"/>
      <c r="C30" s="4" t="s">
        <v>93</v>
      </c>
      <c r="D30" s="13"/>
      <c r="E30" s="16">
        <f>_xlfn.STDEV.S('Parametrisierung Experte'!E30,'Parametrisierung Forscherin 1'!E30,'Parametrisierung Forscher 2'!E30)</f>
        <v>3.6055512754639891</v>
      </c>
      <c r="F30" s="16">
        <f>_xlfn.STDEV.S('Parametrisierung Experte'!F30,'Parametrisierung Forscherin 1'!F30,'Parametrisierung Forscher 2'!F30)</f>
        <v>4.5092497528228943</v>
      </c>
      <c r="G30" s="16">
        <f>_xlfn.STDEV.S('Parametrisierung Experte'!G30,'Parametrisierung Forscherin 1'!G30,'Parametrisierung Forscher 2'!G30)</f>
        <v>3.6055512754639891</v>
      </c>
      <c r="H30" s="16">
        <f>_xlfn.STDEV.S('Parametrisierung Experte'!H30,'Parametrisierung Forscherin 1'!H30,'Parametrisierung Forscher 2'!H30)</f>
        <v>0</v>
      </c>
      <c r="I30" s="16">
        <f>_xlfn.STDEV.S('Parametrisierung Experte'!I30,'Parametrisierung Forscherin 1'!I30,'Parametrisierung Forscher 2'!I30)</f>
        <v>0</v>
      </c>
      <c r="J30" s="16">
        <f>_xlfn.STDEV.S('Parametrisierung Experte'!J30,'Parametrisierung Forscherin 1'!J30,'Parametrisierung Forscher 2'!J30)</f>
        <v>3.5118845842842465</v>
      </c>
      <c r="K30" s="16">
        <f>_xlfn.STDEV.S('Parametrisierung Experte'!K30,'Parametrisierung Forscherin 1'!K30,'Parametrisierung Forscher 2'!K30)</f>
        <v>4.5092497528228943</v>
      </c>
      <c r="L30" s="16">
        <f>_xlfn.STDEV.S('Parametrisierung Experte'!L30,'Parametrisierung Forscherin 1'!L30,'Parametrisierung Forscher 2'!L30)</f>
        <v>4.0414518843273806</v>
      </c>
      <c r="M30" s="16">
        <f>_xlfn.STDEV.S('Parametrisierung Experte'!M30,'Parametrisierung Forscherin 1'!M30,'Parametrisierung Forscher 2'!M30)</f>
        <v>3.7859388972001824</v>
      </c>
      <c r="N30" s="16">
        <f>_xlfn.STDEV.S('Parametrisierung Experte'!N30,'Parametrisierung Forscherin 1'!N30,'Parametrisierung Forscher 2'!N30)</f>
        <v>2</v>
      </c>
      <c r="O30" s="16">
        <f>_xlfn.STDEV.S('Parametrisierung Experte'!O30,'Parametrisierung Forscherin 1'!O30,'Parametrisierung Forscher 2'!O30)</f>
        <v>1.5275252316519468</v>
      </c>
      <c r="P30" s="16">
        <f>_xlfn.STDEV.S('Parametrisierung Experte'!P30,'Parametrisierung Forscherin 1'!P30,'Parametrisierung Forscher 2'!P30)</f>
        <v>1.1547005383792515</v>
      </c>
      <c r="Q30" s="16">
        <f>_xlfn.STDEV.S('Parametrisierung Experte'!Q30,'Parametrisierung Forscherin 1'!Q30,'Parametrisierung Forscher 2'!Q30)</f>
        <v>4.7258156262526088</v>
      </c>
      <c r="R30" s="16">
        <f>_xlfn.STDEV.S('Parametrisierung Experte'!R30,'Parametrisierung Forscherin 1'!R30,'Parametrisierung Forscher 2'!R30)</f>
        <v>3.5118845842842461</v>
      </c>
      <c r="S30" s="16">
        <f>_xlfn.STDEV.S('Parametrisierung Experte'!S30,'Parametrisierung Forscherin 1'!S30,'Parametrisierung Forscher 2'!S30)</f>
        <v>2.5166114784235831</v>
      </c>
      <c r="T30" s="16">
        <f>_xlfn.STDEV.S('Parametrisierung Experte'!T30,'Parametrisierung Forscherin 1'!T30,'Parametrisierung Forscher 2'!T30)</f>
        <v>3.7859388972001828</v>
      </c>
      <c r="U30" s="16">
        <f>_xlfn.STDEV.S('Parametrisierung Experte'!U30,'Parametrisierung Forscherin 1'!U30,'Parametrisierung Forscher 2'!U30)</f>
        <v>2</v>
      </c>
      <c r="V30" s="16">
        <f>_xlfn.STDEV.S('Parametrisierung Experte'!V30,'Parametrisierung Forscherin 1'!V30,'Parametrisierung Forscher 2'!V30)</f>
        <v>4.5825756949558398</v>
      </c>
      <c r="W30" s="16">
        <f>_xlfn.STDEV.S('Parametrisierung Experte'!W30,'Parametrisierung Forscherin 1'!W30,'Parametrisierung Forscher 2'!W30)</f>
        <v>4.0414518843273806</v>
      </c>
      <c r="X30" s="16">
        <f>_xlfn.STDEV.S('Parametrisierung Experte'!X30,'Parametrisierung Forscherin 1'!X30,'Parametrisierung Forscher 2'!X30)</f>
        <v>1.1547005383792515</v>
      </c>
      <c r="Y30" s="16">
        <f>_xlfn.STDEV.S('Parametrisierung Experte'!Y30,'Parametrisierung Forscherin 1'!Y30,'Parametrisierung Forscher 2'!Y30)</f>
        <v>1.1547005383792517</v>
      </c>
      <c r="Z30" s="16">
        <f>_xlfn.STDEV.S('Parametrisierung Experte'!Z30,'Parametrisierung Forscherin 1'!Z30,'Parametrisierung Forscher 2'!Z30)</f>
        <v>1.1547005383792515</v>
      </c>
      <c r="AA30" s="16">
        <f>_xlfn.STDEV.S('Parametrisierung Experte'!AA30,'Parametrisierung Forscherin 1'!AA30,'Parametrisierung Forscher 2'!AA30)</f>
        <v>2.5166114784235831</v>
      </c>
      <c r="AB30" s="16">
        <f>_xlfn.STDEV.S('Parametrisierung Experte'!AB30,'Parametrisierung Forscherin 1'!AB30,'Parametrisierung Forscher 2'!AB30)</f>
        <v>4.5825756949558398</v>
      </c>
      <c r="AC30" s="16">
        <f>_xlfn.STDEV.S('Parametrisierung Experte'!AC30,'Parametrisierung Forscherin 1'!AC30,'Parametrisierung Forscher 2'!AC30)</f>
        <v>2.5166114784235831</v>
      </c>
      <c r="AD30" s="16">
        <f>_xlfn.STDEV.S('Parametrisierung Experte'!AD30,'Parametrisierung Forscherin 1'!AD30,'Parametrisierung Forscher 2'!AD30)</f>
        <v>2</v>
      </c>
      <c r="AE30" s="5"/>
      <c r="AF30" s="5"/>
      <c r="AG30" s="5"/>
      <c r="AI30" s="142"/>
      <c r="AJ30" s="142"/>
      <c r="AK30" s="142"/>
      <c r="AL30" s="142"/>
      <c r="AM30" s="142"/>
      <c r="AO30" s="50" t="s">
        <v>174</v>
      </c>
      <c r="AP30" s="50">
        <v>3</v>
      </c>
      <c r="AQ30" s="50" t="s">
        <v>175</v>
      </c>
      <c r="AR30" s="50">
        <v>3</v>
      </c>
      <c r="AS30" s="50" t="s">
        <v>176</v>
      </c>
      <c r="AT30" s="50">
        <v>3</v>
      </c>
    </row>
    <row r="31" spans="1:46" ht="15" x14ac:dyDescent="0.25">
      <c r="A31" s="128"/>
      <c r="B31" s="128"/>
      <c r="C31" s="4" t="s">
        <v>94</v>
      </c>
      <c r="D31" s="13"/>
      <c r="E31" s="16">
        <f>_xlfn.STDEV.S('Parametrisierung Experte'!E31,'Parametrisierung Forscherin 1'!E31,'Parametrisierung Forscher 2'!E31)</f>
        <v>2.6457513110645907</v>
      </c>
      <c r="F31" s="16">
        <f>_xlfn.STDEV.S('Parametrisierung Experte'!F31,'Parametrisierung Forscherin 1'!F31,'Parametrisierung Forscher 2'!F31)</f>
        <v>2.8867513459481291</v>
      </c>
      <c r="G31" s="16">
        <f>_xlfn.STDEV.S('Parametrisierung Experte'!G31,'Parametrisierung Forscherin 1'!G31,'Parametrisierung Forscher 2'!G31)</f>
        <v>4.5092497528228943</v>
      </c>
      <c r="H31" s="16">
        <f>_xlfn.STDEV.S('Parametrisierung Experte'!H31,'Parametrisierung Forscherin 1'!H31,'Parametrisierung Forscher 2'!H31)</f>
        <v>3.6055512754639891</v>
      </c>
      <c r="I31" s="16">
        <f>_xlfn.STDEV.S('Parametrisierung Experte'!I31,'Parametrisierung Forscherin 1'!I31,'Parametrisierung Forscher 2'!I31)</f>
        <v>1.1547005383792495</v>
      </c>
      <c r="J31" s="16">
        <f>_xlfn.STDEV.S('Parametrisierung Experte'!J31,'Parametrisierung Forscherin 1'!J31,'Parametrisierung Forscher 2'!J31)</f>
        <v>4.5092497528228943</v>
      </c>
      <c r="K31" s="16">
        <f>_xlfn.STDEV.S('Parametrisierung Experte'!K31,'Parametrisierung Forscherin 1'!K31,'Parametrisierung Forscher 2'!K31)</f>
        <v>4.5092497528228943</v>
      </c>
      <c r="L31" s="16">
        <f>_xlfn.STDEV.S('Parametrisierung Experte'!L31,'Parametrisierung Forscherin 1'!L31,'Parametrisierung Forscher 2'!L31)</f>
        <v>3.6055512754639891</v>
      </c>
      <c r="M31" s="16">
        <f>_xlfn.STDEV.S('Parametrisierung Experte'!M31,'Parametrisierung Forscherin 1'!M31,'Parametrisierung Forscher 2'!M31)</f>
        <v>3.7859388972001824</v>
      </c>
      <c r="N31" s="16">
        <f>_xlfn.STDEV.S('Parametrisierung Experte'!N31,'Parametrisierung Forscherin 1'!N31,'Parametrisierung Forscher 2'!N31)</f>
        <v>2</v>
      </c>
      <c r="O31" s="16">
        <f>_xlfn.STDEV.S('Parametrisierung Experte'!O31,'Parametrisierung Forscherin 1'!O31,'Parametrisierung Forscher 2'!O31)</f>
        <v>3.5118845842842461</v>
      </c>
      <c r="P31" s="16">
        <f>_xlfn.STDEV.S('Parametrisierung Experte'!P31,'Parametrisierung Forscherin 1'!P31,'Parametrisierung Forscher 2'!P31)</f>
        <v>3.7859388972001828</v>
      </c>
      <c r="Q31" s="16">
        <f>_xlfn.STDEV.S('Parametrisierung Experte'!Q31,'Parametrisierung Forscherin 1'!Q31,'Parametrisierung Forscher 2'!Q31)</f>
        <v>1.1547005383792557</v>
      </c>
      <c r="R31" s="16">
        <f>_xlfn.STDEV.S('Parametrisierung Experte'!R31,'Parametrisierung Forscherin 1'!R31,'Parametrisierung Forscher 2'!R31)</f>
        <v>3.5118845842842461</v>
      </c>
      <c r="S31" s="16">
        <f>_xlfn.STDEV.S('Parametrisierung Experte'!S31,'Parametrisierung Forscherin 1'!S31,'Parametrisierung Forscher 2'!S31)</f>
        <v>3.6055512754639891</v>
      </c>
      <c r="T31" s="16">
        <f>_xlfn.STDEV.S('Parametrisierung Experte'!T31,'Parametrisierung Forscherin 1'!T31,'Parametrisierung Forscher 2'!T31)</f>
        <v>4.5825756949558398</v>
      </c>
      <c r="U31" s="16">
        <f>_xlfn.STDEV.S('Parametrisierung Experte'!U31,'Parametrisierung Forscherin 1'!U31,'Parametrisierung Forscher 2'!U31)</f>
        <v>2.8867513459481282</v>
      </c>
      <c r="V31" s="16">
        <f>_xlfn.STDEV.S('Parametrisierung Experte'!V31,'Parametrisierung Forscherin 1'!V31,'Parametrisierung Forscher 2'!V31)</f>
        <v>3.0550504633038931</v>
      </c>
      <c r="W31" s="16">
        <f>_xlfn.STDEV.S('Parametrisierung Experte'!W31,'Parametrisierung Forscherin 1'!W31,'Parametrisierung Forscher 2'!W31)</f>
        <v>1.1547005383792515</v>
      </c>
      <c r="X31" s="16">
        <f>_xlfn.STDEV.S('Parametrisierung Experte'!X31,'Parametrisierung Forscherin 1'!X31,'Parametrisierung Forscher 2'!X31)</f>
        <v>4.0414518843273806</v>
      </c>
      <c r="Y31" s="16">
        <f>_xlfn.STDEV.S('Parametrisierung Experte'!Y31,'Parametrisierung Forscherin 1'!Y31,'Parametrisierung Forscher 2'!Y31)</f>
        <v>1.1547005383792515</v>
      </c>
      <c r="Z31" s="16">
        <f>_xlfn.STDEV.S('Parametrisierung Experte'!Z31,'Parametrisierung Forscherin 1'!Z31,'Parametrisierung Forscher 2'!Z31)</f>
        <v>4.7258156262526088</v>
      </c>
      <c r="AA31" s="16">
        <f>_xlfn.STDEV.S('Parametrisierung Experte'!AA31,'Parametrisierung Forscherin 1'!AA31,'Parametrisierung Forscher 2'!AA31)</f>
        <v>3.5118845842842461</v>
      </c>
      <c r="AB31" s="16">
        <f>_xlfn.STDEV.S('Parametrisierung Experte'!AB31,'Parametrisierung Forscherin 1'!AB31,'Parametrisierung Forscher 2'!AB31)</f>
        <v>3.5118845842842461</v>
      </c>
      <c r="AC31" s="16">
        <f>_xlfn.STDEV.S('Parametrisierung Experte'!AC31,'Parametrisierung Forscherin 1'!AC31,'Parametrisierung Forscher 2'!AC31)</f>
        <v>3.5118845842842465</v>
      </c>
      <c r="AD31" s="16">
        <f>_xlfn.STDEV.S('Parametrisierung Experte'!AD31,'Parametrisierung Forscherin 1'!AD31,'Parametrisierung Forscher 2'!AD31)</f>
        <v>2</v>
      </c>
      <c r="AE31" s="5"/>
      <c r="AF31" s="5"/>
      <c r="AG31" s="5"/>
      <c r="AI31" s="142"/>
      <c r="AJ31" s="142"/>
      <c r="AK31" s="142"/>
      <c r="AL31" s="142"/>
      <c r="AM31" s="142"/>
      <c r="AO31" s="50" t="s">
        <v>177</v>
      </c>
      <c r="AP31" s="50">
        <v>6</v>
      </c>
      <c r="AQ31" s="50" t="s">
        <v>178</v>
      </c>
      <c r="AR31" s="50">
        <v>6</v>
      </c>
      <c r="AS31" s="50" t="s">
        <v>177</v>
      </c>
      <c r="AT31" s="50">
        <v>6</v>
      </c>
    </row>
    <row r="32" spans="1:46" ht="15" x14ac:dyDescent="0.25">
      <c r="A32" s="128"/>
      <c r="B32" s="128"/>
      <c r="C32" s="4" t="s">
        <v>95</v>
      </c>
      <c r="D32" s="13"/>
      <c r="E32" s="16">
        <f>_xlfn.STDEV.S('Parametrisierung Experte'!E32,'Parametrisierung Forscherin 1'!E32,'Parametrisierung Forscher 2'!E32)</f>
        <v>3.5118845842842465</v>
      </c>
      <c r="F32" s="16">
        <f>_xlfn.STDEV.S('Parametrisierung Experte'!F32,'Parametrisierung Forscherin 1'!F32,'Parametrisierung Forscher 2'!F32)</f>
        <v>4.7258156262526088</v>
      </c>
      <c r="G32" s="16">
        <f>_xlfn.STDEV.S('Parametrisierung Experte'!G32,'Parametrisierung Forscherin 1'!G32,'Parametrisierung Forscher 2'!G32)</f>
        <v>3.6055512754639891</v>
      </c>
      <c r="H32" s="16">
        <f>_xlfn.STDEV.S('Parametrisierung Experte'!H32,'Parametrisierung Forscherin 1'!H32,'Parametrisierung Forscher 2'!H32)</f>
        <v>4.7258156262526088</v>
      </c>
      <c r="I32" s="16">
        <f>_xlfn.STDEV.S('Parametrisierung Experte'!I32,'Parametrisierung Forscherin 1'!I32,'Parametrisierung Forscher 2'!I32)</f>
        <v>1.1547005383792557</v>
      </c>
      <c r="J32" s="16">
        <f>_xlfn.STDEV.S('Parametrisierung Experte'!J32,'Parametrisierung Forscherin 1'!J32,'Parametrisierung Forscher 2'!J32)</f>
        <v>4.5092497528228943</v>
      </c>
      <c r="K32" s="16">
        <f>_xlfn.STDEV.S('Parametrisierung Experte'!K32,'Parametrisierung Forscherin 1'!K32,'Parametrisierung Forscher 2'!K32)</f>
        <v>4.5092497528228943</v>
      </c>
      <c r="L32" s="16">
        <f>_xlfn.STDEV.S('Parametrisierung Experte'!L32,'Parametrisierung Forscherin 1'!L32,'Parametrisierung Forscher 2'!L32)</f>
        <v>4.5092497528228943</v>
      </c>
      <c r="M32" s="16">
        <f>_xlfn.STDEV.S('Parametrisierung Experte'!M32,'Parametrisierung Forscherin 1'!M32,'Parametrisierung Forscher 2'!M32)</f>
        <v>3.6055512754639891</v>
      </c>
      <c r="N32" s="16">
        <f>_xlfn.STDEV.S('Parametrisierung Experte'!N32,'Parametrisierung Forscherin 1'!N32,'Parametrisierung Forscher 2'!N32)</f>
        <v>2.5166114784235836</v>
      </c>
      <c r="O32" s="16">
        <f>_xlfn.STDEV.S('Parametrisierung Experte'!O32,'Parametrisierung Forscherin 1'!O32,'Parametrisierung Forscher 2'!O32)</f>
        <v>3.7859388972001828</v>
      </c>
      <c r="P32" s="16">
        <f>_xlfn.STDEV.S('Parametrisierung Experte'!P32,'Parametrisierung Forscherin 1'!P32,'Parametrisierung Forscher 2'!P32)</f>
        <v>3.5118845842842465</v>
      </c>
      <c r="Q32" s="16">
        <f>_xlfn.STDEV.S('Parametrisierung Experte'!Q32,'Parametrisierung Forscherin 1'!Q32,'Parametrisierung Forscher 2'!Q32)</f>
        <v>4.7258156262526088</v>
      </c>
      <c r="R32" s="16">
        <f>_xlfn.STDEV.S('Parametrisierung Experte'!R32,'Parametrisierung Forscherin 1'!R32,'Parametrisierung Forscher 2'!R32)</f>
        <v>4.7258156262526088</v>
      </c>
      <c r="S32" s="16">
        <f>_xlfn.STDEV.S('Parametrisierung Experte'!S32,'Parametrisierung Forscherin 1'!S32,'Parametrisierung Forscher 2'!S32)</f>
        <v>4.5092497528228943</v>
      </c>
      <c r="T32" s="16">
        <f>_xlfn.STDEV.S('Parametrisierung Experte'!T32,'Parametrisierung Forscherin 1'!T32,'Parametrisierung Forscher 2'!T32)</f>
        <v>4.5825756949558398</v>
      </c>
      <c r="U32" s="16">
        <f>_xlfn.STDEV.S('Parametrisierung Experte'!U32,'Parametrisierung Forscherin 1'!U32,'Parametrisierung Forscher 2'!U32)</f>
        <v>3.5118845842842465</v>
      </c>
      <c r="V32" s="16">
        <f>_xlfn.STDEV.S('Parametrisierung Experte'!V32,'Parametrisierung Forscherin 1'!V32,'Parametrisierung Forscher 2'!V32)</f>
        <v>3.7859388972001828</v>
      </c>
      <c r="W32" s="16">
        <f>_xlfn.STDEV.S('Parametrisierung Experte'!W32,'Parametrisierung Forscherin 1'!W32,'Parametrisierung Forscher 2'!W32)</f>
        <v>1.1547005383792515</v>
      </c>
      <c r="X32" s="16">
        <f>_xlfn.STDEV.S('Parametrisierung Experte'!X32,'Parametrisierung Forscherin 1'!X32,'Parametrisierung Forscher 2'!X32)</f>
        <v>4.0414518843273806</v>
      </c>
      <c r="Y32" s="16">
        <f>_xlfn.STDEV.S('Parametrisierung Experte'!Y32,'Parametrisierung Forscherin 1'!Y32,'Parametrisierung Forscher 2'!Y32)</f>
        <v>4.5825756949558398</v>
      </c>
      <c r="Z32" s="16">
        <f>_xlfn.STDEV.S('Parametrisierung Experte'!Z32,'Parametrisierung Forscherin 1'!Z32,'Parametrisierung Forscher 2'!Z32)</f>
        <v>3.6055512754639891</v>
      </c>
      <c r="AA32" s="16">
        <f>_xlfn.STDEV.S('Parametrisierung Experte'!AA32,'Parametrisierung Forscherin 1'!AA32,'Parametrisierung Forscher 2'!AA32)</f>
        <v>3.5118845842842461</v>
      </c>
      <c r="AB32" s="16">
        <f>_xlfn.STDEV.S('Parametrisierung Experte'!AB32,'Parametrisierung Forscherin 1'!AB32,'Parametrisierung Forscher 2'!AB32)</f>
        <v>2.309401076758502</v>
      </c>
      <c r="AC32" s="16">
        <f>_xlfn.STDEV.S('Parametrisierung Experte'!AC32,'Parametrisierung Forscherin 1'!AC32,'Parametrisierung Forscher 2'!AC32)</f>
        <v>3.6055512754639891</v>
      </c>
      <c r="AD32" s="16">
        <f>_xlfn.STDEV.S('Parametrisierung Experte'!AD32,'Parametrisierung Forscherin 1'!AD32,'Parametrisierung Forscher 2'!AD32)</f>
        <v>3.5118845842842465</v>
      </c>
      <c r="AE32" s="5"/>
      <c r="AF32" s="5"/>
      <c r="AG32" s="5"/>
      <c r="AI32" s="142"/>
      <c r="AJ32" s="142"/>
      <c r="AK32" s="142"/>
      <c r="AL32" s="142"/>
      <c r="AM32" s="142"/>
      <c r="AO32" s="50" t="s">
        <v>176</v>
      </c>
      <c r="AP32" s="50">
        <v>8</v>
      </c>
      <c r="AQ32" s="50" t="s">
        <v>179</v>
      </c>
      <c r="AR32" s="50">
        <v>8</v>
      </c>
      <c r="AS32" s="50" t="s">
        <v>174</v>
      </c>
      <c r="AT32" s="50">
        <v>8</v>
      </c>
    </row>
    <row r="33" spans="1:46" ht="15" x14ac:dyDescent="0.25">
      <c r="A33" s="128"/>
      <c r="B33" s="128"/>
      <c r="C33" s="4" t="s">
        <v>96</v>
      </c>
      <c r="D33" s="13"/>
      <c r="E33" s="16">
        <f>_xlfn.STDEV.S('Parametrisierung Experte'!E33,'Parametrisierung Forscherin 1'!E33,'Parametrisierung Forscher 2'!E33)</f>
        <v>1.1547005383792517</v>
      </c>
      <c r="F33" s="16">
        <f>_xlfn.STDEV.S('Parametrisierung Experte'!F33,'Parametrisierung Forscherin 1'!F33,'Parametrisierung Forscher 2'!F33)</f>
        <v>1.1547005383792557</v>
      </c>
      <c r="G33" s="16">
        <f>_xlfn.STDEV.S('Parametrisierung Experte'!G33,'Parametrisierung Forscherin 1'!G33,'Parametrisierung Forscher 2'!G33)</f>
        <v>2.5166114784235831</v>
      </c>
      <c r="H33" s="16">
        <f>_xlfn.STDEV.S('Parametrisierung Experte'!H33,'Parametrisierung Forscherin 1'!H33,'Parametrisierung Forscher 2'!H33)</f>
        <v>5.196152422706632</v>
      </c>
      <c r="I33" s="16">
        <f>_xlfn.STDEV.S('Parametrisierung Experte'!I33,'Parametrisierung Forscherin 1'!I33,'Parametrisierung Forscher 2'!I33)</f>
        <v>2.0816659994661326</v>
      </c>
      <c r="J33" s="16">
        <f>_xlfn.STDEV.S('Parametrisierung Experte'!J33,'Parametrisierung Forscherin 1'!J33,'Parametrisierung Forscher 2'!J33)</f>
        <v>2.5166114784235831</v>
      </c>
      <c r="K33" s="16">
        <f>_xlfn.STDEV.S('Parametrisierung Experte'!K33,'Parametrisierung Forscherin 1'!K33,'Parametrisierung Forscher 2'!K33)</f>
        <v>5.196152422706632</v>
      </c>
      <c r="L33" s="16">
        <f>_xlfn.STDEV.S('Parametrisierung Experte'!L33,'Parametrisierung Forscherin 1'!L33,'Parametrisierung Forscher 2'!L33)</f>
        <v>2.5166114784235836</v>
      </c>
      <c r="M33" s="16">
        <f>_xlfn.STDEV.S('Parametrisierung Experte'!M33,'Parametrisierung Forscherin 1'!M33,'Parametrisierung Forscher 2'!M33)</f>
        <v>2</v>
      </c>
      <c r="N33" s="16">
        <f>_xlfn.STDEV.S('Parametrisierung Experte'!N33,'Parametrisierung Forscherin 1'!N33,'Parametrisierung Forscher 2'!N33)</f>
        <v>3.5118845842842465</v>
      </c>
      <c r="O33" s="16">
        <f>_xlfn.STDEV.S('Parametrisierung Experte'!O33,'Parametrisierung Forscherin 1'!O33,'Parametrisierung Forscher 2'!O33)</f>
        <v>4.0414518843273806</v>
      </c>
      <c r="P33" s="16">
        <f>_xlfn.STDEV.S('Parametrisierung Experte'!P33,'Parametrisierung Forscherin 1'!P33,'Parametrisierung Forscher 2'!P33)</f>
        <v>4.1633319989322652</v>
      </c>
      <c r="Q33" s="16">
        <f>_xlfn.STDEV.S('Parametrisierung Experte'!Q33,'Parametrisierung Forscherin 1'!Q33,'Parametrisierung Forscher 2'!Q33)</f>
        <v>2.5166114784235831</v>
      </c>
      <c r="R33" s="16">
        <f>_xlfn.STDEV.S('Parametrisierung Experte'!R33,'Parametrisierung Forscherin 1'!R33,'Parametrisierung Forscher 2'!R33)</f>
        <v>1.1547005383792515</v>
      </c>
      <c r="S33" s="16">
        <f>_xlfn.STDEV.S('Parametrisierung Experte'!S33,'Parametrisierung Forscherin 1'!S33,'Parametrisierung Forscher 2'!S33)</f>
        <v>4.7258156262526088</v>
      </c>
      <c r="T33" s="16">
        <f>_xlfn.STDEV.S('Parametrisierung Experte'!T33,'Parametrisierung Forscherin 1'!T33,'Parametrisierung Forscher 2'!T33)</f>
        <v>4.9328828623162471</v>
      </c>
      <c r="U33" s="16">
        <f>_xlfn.STDEV.S('Parametrisierung Experte'!U33,'Parametrisierung Forscherin 1'!U33,'Parametrisierung Forscher 2'!U33)</f>
        <v>2.6457513110645907</v>
      </c>
      <c r="V33" s="16">
        <f>_xlfn.STDEV.S('Parametrisierung Experte'!V33,'Parametrisierung Forscherin 1'!V33,'Parametrisierung Forscher 2'!V33)</f>
        <v>3.5118845842842465</v>
      </c>
      <c r="W33" s="16">
        <f>_xlfn.STDEV.S('Parametrisierung Experte'!W33,'Parametrisierung Forscherin 1'!W33,'Parametrisierung Forscher 2'!W33)</f>
        <v>2.8867513459481291</v>
      </c>
      <c r="X33" s="16">
        <f>_xlfn.STDEV.S('Parametrisierung Experte'!X33,'Parametrisierung Forscherin 1'!X33,'Parametrisierung Forscher 2'!X33)</f>
        <v>2.8867513459481291</v>
      </c>
      <c r="Y33" s="16">
        <f>_xlfn.STDEV.S('Parametrisierung Experte'!Y33,'Parametrisierung Forscherin 1'!Y33,'Parametrisierung Forscher 2'!Y33)</f>
        <v>4.0414518843273806</v>
      </c>
      <c r="Z33" s="16">
        <f>_xlfn.STDEV.S('Parametrisierung Experte'!Z33,'Parametrisierung Forscherin 1'!Z33,'Parametrisierung Forscher 2'!Z33)</f>
        <v>2.5166114784235831</v>
      </c>
      <c r="AA33" s="16">
        <f>_xlfn.STDEV.S('Parametrisierung Experte'!AA33,'Parametrisierung Forscherin 1'!AA33,'Parametrisierung Forscher 2'!AA33)</f>
        <v>3.7859388972001824</v>
      </c>
      <c r="AB33" s="16">
        <f>_xlfn.STDEV.S('Parametrisierung Experte'!AB33,'Parametrisierung Forscherin 1'!AB33,'Parametrisierung Forscher 2'!AB33)</f>
        <v>2.6457513110645907</v>
      </c>
      <c r="AC33" s="16">
        <f>_xlfn.STDEV.S('Parametrisierung Experte'!AC33,'Parametrisierung Forscherin 1'!AC33,'Parametrisierung Forscher 2'!AC33)</f>
        <v>3.6055512754639891</v>
      </c>
      <c r="AD33" s="16">
        <f>_xlfn.STDEV.S('Parametrisierung Experte'!AD33,'Parametrisierung Forscherin 1'!AD33,'Parametrisierung Forscher 2'!AD33)</f>
        <v>3.6055512754639891</v>
      </c>
      <c r="AE33" s="5"/>
      <c r="AF33" s="5"/>
      <c r="AG33" s="5"/>
      <c r="AI33" s="142"/>
      <c r="AJ33" s="142"/>
      <c r="AK33" s="142"/>
      <c r="AL33" s="142"/>
      <c r="AM33" s="142"/>
      <c r="AO33" s="50" t="s">
        <v>173</v>
      </c>
      <c r="AP33" s="50">
        <v>10</v>
      </c>
      <c r="AQ33" s="50" t="s">
        <v>180</v>
      </c>
      <c r="AR33" s="50">
        <v>10</v>
      </c>
      <c r="AS33" s="50" t="s">
        <v>171</v>
      </c>
      <c r="AT33" s="50">
        <v>10</v>
      </c>
    </row>
    <row r="34" spans="1:46" ht="15" x14ac:dyDescent="0.25">
      <c r="A34" s="128"/>
      <c r="B34" s="128"/>
      <c r="C34" s="4" t="s">
        <v>97</v>
      </c>
      <c r="D34" s="13"/>
      <c r="E34" s="16">
        <f>_xlfn.STDEV.S('Parametrisierung Experte'!E34,'Parametrisierung Forscherin 1'!E34,'Parametrisierung Forscher 2'!E34)</f>
        <v>3.6055512754639891</v>
      </c>
      <c r="F34" s="16">
        <f>_xlfn.STDEV.S('Parametrisierung Experte'!F34,'Parametrisierung Forscherin 1'!F34,'Parametrisierung Forscher 2'!F34)</f>
        <v>4.7258156262526088</v>
      </c>
      <c r="G34" s="16">
        <f>_xlfn.STDEV.S('Parametrisierung Experte'!G34,'Parametrisierung Forscherin 1'!G34,'Parametrisierung Forscher 2'!G34)</f>
        <v>1.5275252316519468</v>
      </c>
      <c r="H34" s="16">
        <f>_xlfn.STDEV.S('Parametrisierung Experte'!H34,'Parametrisierung Forscherin 1'!H34,'Parametrisierung Forscher 2'!H34)</f>
        <v>5.196152422706632</v>
      </c>
      <c r="I34" s="16">
        <f>_xlfn.STDEV.S('Parametrisierung Experte'!I34,'Parametrisierung Forscherin 1'!I34,'Parametrisierung Forscher 2'!I34)</f>
        <v>1</v>
      </c>
      <c r="J34" s="16">
        <f>_xlfn.STDEV.S('Parametrisierung Experte'!J34,'Parametrisierung Forscherin 1'!J34,'Parametrisierung Forscher 2'!J34)</f>
        <v>4.7258156262526088</v>
      </c>
      <c r="K34" s="16">
        <f>_xlfn.STDEV.S('Parametrisierung Experte'!K34,'Parametrisierung Forscherin 1'!K34,'Parametrisierung Forscher 2'!K34)</f>
        <v>5.196152422706632</v>
      </c>
      <c r="L34" s="16">
        <f>_xlfn.STDEV.S('Parametrisierung Experte'!L34,'Parametrisierung Forscherin 1'!L34,'Parametrisierung Forscher 2'!L34)</f>
        <v>3.6055512754639891</v>
      </c>
      <c r="M34" s="16">
        <f>_xlfn.STDEV.S('Parametrisierung Experte'!M34,'Parametrisierung Forscherin 1'!M34,'Parametrisierung Forscher 2'!M34)</f>
        <v>3.6055512754639891</v>
      </c>
      <c r="N34" s="16">
        <f>_xlfn.STDEV.S('Parametrisierung Experte'!N34,'Parametrisierung Forscherin 1'!N34,'Parametrisierung Forscher 2'!N34)</f>
        <v>3.5118845842842465</v>
      </c>
      <c r="O34" s="16">
        <f>_xlfn.STDEV.S('Parametrisierung Experte'!O34,'Parametrisierung Forscherin 1'!O34,'Parametrisierung Forscher 2'!O34)</f>
        <v>5.196152422706632</v>
      </c>
      <c r="P34" s="16">
        <f>_xlfn.STDEV.S('Parametrisierung Experte'!P34,'Parametrisierung Forscherin 1'!P34,'Parametrisierung Forscher 2'!P34)</f>
        <v>4.9328828623162471</v>
      </c>
      <c r="Q34" s="16">
        <f>_xlfn.STDEV.S('Parametrisierung Experte'!Q34,'Parametrisierung Forscherin 1'!Q34,'Parametrisierung Forscher 2'!Q34)</f>
        <v>2.5166114784235831</v>
      </c>
      <c r="R34" s="16">
        <f>_xlfn.STDEV.S('Parametrisierung Experte'!R34,'Parametrisierung Forscherin 1'!R34,'Parametrisierung Forscher 2'!R34)</f>
        <v>2.8867513459481291</v>
      </c>
      <c r="S34" s="16">
        <f>_xlfn.STDEV.S('Parametrisierung Experte'!S34,'Parametrisierung Forscherin 1'!S34,'Parametrisierung Forscher 2'!S34)</f>
        <v>4.7258156262526088</v>
      </c>
      <c r="T34" s="16">
        <f>_xlfn.STDEV.S('Parametrisierung Experte'!T34,'Parametrisierung Forscherin 1'!T34,'Parametrisierung Forscher 2'!T34)</f>
        <v>4.6188021535170058</v>
      </c>
      <c r="U34" s="16">
        <f>_xlfn.STDEV.S('Parametrisierung Experte'!U34,'Parametrisierung Forscherin 1'!U34,'Parametrisierung Forscher 2'!U34)</f>
        <v>4.6188021535170058</v>
      </c>
      <c r="V34" s="16">
        <f>_xlfn.STDEV.S('Parametrisierung Experte'!V34,'Parametrisierung Forscherin 1'!V34,'Parametrisierung Forscher 2'!V34)</f>
        <v>3.5118845842842465</v>
      </c>
      <c r="W34" s="16">
        <f>_xlfn.STDEV.S('Parametrisierung Experte'!W34,'Parametrisierung Forscherin 1'!W34,'Parametrisierung Forscher 2'!W34)</f>
        <v>2.8867513459481291</v>
      </c>
      <c r="X34" s="16">
        <f>_xlfn.STDEV.S('Parametrisierung Experte'!X34,'Parametrisierung Forscherin 1'!X34,'Parametrisierung Forscher 2'!X34)</f>
        <v>4.0414518843273806</v>
      </c>
      <c r="Y34" s="16">
        <f>_xlfn.STDEV.S('Parametrisierung Experte'!Y34,'Parametrisierung Forscherin 1'!Y34,'Parametrisierung Forscher 2'!Y34)</f>
        <v>4.0414518843273806</v>
      </c>
      <c r="Z34" s="16">
        <f>_xlfn.STDEV.S('Parametrisierung Experte'!Z34,'Parametrisierung Forscherin 1'!Z34,'Parametrisierung Forscher 2'!Z34)</f>
        <v>3.4641016151377544</v>
      </c>
      <c r="AA34" s="16">
        <f>_xlfn.STDEV.S('Parametrisierung Experte'!AA34,'Parametrisierung Forscherin 1'!AA34,'Parametrisierung Forscher 2'!AA34)</f>
        <v>3.7859388972001824</v>
      </c>
      <c r="AB34" s="16">
        <f>_xlfn.STDEV.S('Parametrisierung Experte'!AB34,'Parametrisierung Forscherin 1'!AB34,'Parametrisierung Forscher 2'!AB34)</f>
        <v>2.6457513110645907</v>
      </c>
      <c r="AC34" s="16">
        <f>_xlfn.STDEV.S('Parametrisierung Experte'!AC34,'Parametrisierung Forscherin 1'!AC34,'Parametrisierung Forscher 2'!AC34)</f>
        <v>3.6055512754639891</v>
      </c>
      <c r="AD34" s="16">
        <f>_xlfn.STDEV.S('Parametrisierung Experte'!AD34,'Parametrisierung Forscherin 1'!AD34,'Parametrisierung Forscher 2'!AD34)</f>
        <v>3.6055512754639891</v>
      </c>
      <c r="AE34" s="5"/>
      <c r="AF34" s="5"/>
      <c r="AG34" s="5"/>
      <c r="AI34" s="142"/>
      <c r="AJ34" s="142"/>
      <c r="AK34" s="142"/>
      <c r="AL34" s="142"/>
      <c r="AM34" s="142"/>
    </row>
    <row r="35" spans="1:46" ht="15" x14ac:dyDescent="0.25">
      <c r="A35" s="128"/>
      <c r="B35" s="128"/>
      <c r="C35" s="4" t="s">
        <v>98</v>
      </c>
      <c r="D35" s="13"/>
      <c r="E35" s="16">
        <f>_xlfn.STDEV.S('Parametrisierung Experte'!E35,'Parametrisierung Forscherin 1'!E35,'Parametrisierung Forscher 2'!E35)</f>
        <v>2.5166114784235831</v>
      </c>
      <c r="F35" s="16">
        <f>_xlfn.STDEV.S('Parametrisierung Experte'!F35,'Parametrisierung Forscherin 1'!F35,'Parametrisierung Forscher 2'!F35)</f>
        <v>1.1547005383792517</v>
      </c>
      <c r="G35" s="16">
        <f>_xlfn.STDEV.S('Parametrisierung Experte'!G35,'Parametrisierung Forscherin 1'!G35,'Parametrisierung Forscher 2'!G35)</f>
        <v>1.5275252316519468</v>
      </c>
      <c r="H35" s="16">
        <f>_xlfn.STDEV.S('Parametrisierung Experte'!H35,'Parametrisierung Forscherin 1'!H35,'Parametrisierung Forscher 2'!H35)</f>
        <v>5.196152422706632</v>
      </c>
      <c r="I35" s="16">
        <f>_xlfn.STDEV.S('Parametrisierung Experte'!I35,'Parametrisierung Forscherin 1'!I35,'Parametrisierung Forscher 2'!I35)</f>
        <v>1</v>
      </c>
      <c r="J35" s="16">
        <f>_xlfn.STDEV.S('Parametrisierung Experte'!J35,'Parametrisierung Forscherin 1'!J35,'Parametrisierung Forscher 2'!J35)</f>
        <v>4.7258156262526088</v>
      </c>
      <c r="K35" s="16">
        <f>_xlfn.STDEV.S('Parametrisierung Experte'!K35,'Parametrisierung Forscherin 1'!K35,'Parametrisierung Forscher 2'!K35)</f>
        <v>5.196152422706632</v>
      </c>
      <c r="L35" s="16">
        <f>_xlfn.STDEV.S('Parametrisierung Experte'!L35,'Parametrisierung Forscherin 1'!L35,'Parametrisierung Forscher 2'!L35)</f>
        <v>3.6055512754639891</v>
      </c>
      <c r="M35" s="16">
        <f>_xlfn.STDEV.S('Parametrisierung Experte'!M35,'Parametrisierung Forscherin 1'!M35,'Parametrisierung Forscher 2'!M35)</f>
        <v>3.6055512754639891</v>
      </c>
      <c r="N35" s="16">
        <f>_xlfn.STDEV.S('Parametrisierung Experte'!N35,'Parametrisierung Forscherin 1'!N35,'Parametrisierung Forscher 2'!N35)</f>
        <v>3.6055512754639891</v>
      </c>
      <c r="O35" s="16">
        <f>_xlfn.STDEV.S('Parametrisierung Experte'!O35,'Parametrisierung Forscherin 1'!O35,'Parametrisierung Forscher 2'!O35)</f>
        <v>5.196152422706632</v>
      </c>
      <c r="P35" s="16">
        <f>_xlfn.STDEV.S('Parametrisierung Experte'!P35,'Parametrisierung Forscherin 1'!P35,'Parametrisierung Forscher 2'!P35)</f>
        <v>4.9328828623162471</v>
      </c>
      <c r="Q35" s="16">
        <f>_xlfn.STDEV.S('Parametrisierung Experte'!Q35,'Parametrisierung Forscherin 1'!Q35,'Parametrisierung Forscher 2'!Q35)</f>
        <v>2.5166114784235831</v>
      </c>
      <c r="R35" s="16">
        <f>_xlfn.STDEV.S('Parametrisierung Experte'!R35,'Parametrisierung Forscherin 1'!R35,'Parametrisierung Forscher 2'!R35)</f>
        <v>2.8867513459481291</v>
      </c>
      <c r="S35" s="16">
        <f>_xlfn.STDEV.S('Parametrisierung Experte'!S35,'Parametrisierung Forscherin 1'!S35,'Parametrisierung Forscher 2'!S35)</f>
        <v>4.7258156262526088</v>
      </c>
      <c r="T35" s="16">
        <f>_xlfn.STDEV.S('Parametrisierung Experte'!T35,'Parametrisierung Forscherin 1'!T35,'Parametrisierung Forscher 2'!T35)</f>
        <v>4.9328828623162471</v>
      </c>
      <c r="U35" s="16">
        <f>_xlfn.STDEV.S('Parametrisierung Experte'!U35,'Parametrisierung Forscherin 1'!U35,'Parametrisierung Forscher 2'!U35)</f>
        <v>4.9328828623162471</v>
      </c>
      <c r="V35" s="16">
        <f>_xlfn.STDEV.S('Parametrisierung Experte'!V35,'Parametrisierung Forscherin 1'!V35,'Parametrisierung Forscher 2'!V35)</f>
        <v>3.5118845842842465</v>
      </c>
      <c r="W35" s="16">
        <f>_xlfn.STDEV.S('Parametrisierung Experte'!W35,'Parametrisierung Forscherin 1'!W35,'Parametrisierung Forscher 2'!W35)</f>
        <v>2.8867513459481291</v>
      </c>
      <c r="X35" s="16">
        <f>_xlfn.STDEV.S('Parametrisierung Experte'!X35,'Parametrisierung Forscherin 1'!X35,'Parametrisierung Forscher 2'!X35)</f>
        <v>2.8867513459481291</v>
      </c>
      <c r="Y35" s="16">
        <f>_xlfn.STDEV.S('Parametrisierung Experte'!Y35,'Parametrisierung Forscherin 1'!Y35,'Parametrisierung Forscher 2'!Y35)</f>
        <v>4.0414518843273806</v>
      </c>
      <c r="Z35" s="16">
        <f>_xlfn.STDEV.S('Parametrisierung Experte'!Z35,'Parametrisierung Forscherin 1'!Z35,'Parametrisierung Forscher 2'!Z35)</f>
        <v>3.0550504633038926</v>
      </c>
      <c r="AA35" s="16">
        <f>_xlfn.STDEV.S('Parametrisierung Experte'!AA35,'Parametrisierung Forscherin 1'!AA35,'Parametrisierung Forscher 2'!AA35)</f>
        <v>3.7859388972001824</v>
      </c>
      <c r="AB35" s="16">
        <f>_xlfn.STDEV.S('Parametrisierung Experte'!AB35,'Parametrisierung Forscherin 1'!AB35,'Parametrisierung Forscher 2'!AB35)</f>
        <v>2.6457513110645907</v>
      </c>
      <c r="AC35" s="16">
        <f>_xlfn.STDEV.S('Parametrisierung Experte'!AC35,'Parametrisierung Forscherin 1'!AC35,'Parametrisierung Forscher 2'!AC35)</f>
        <v>3.6055512754639891</v>
      </c>
      <c r="AD35" s="16">
        <f>_xlfn.STDEV.S('Parametrisierung Experte'!AD35,'Parametrisierung Forscherin 1'!AD35,'Parametrisierung Forscher 2'!AD35)</f>
        <v>4.5092497528228943</v>
      </c>
      <c r="AE35" s="5"/>
      <c r="AF35" s="5"/>
      <c r="AG35" s="5"/>
      <c r="AI35" s="142"/>
      <c r="AJ35" s="142"/>
      <c r="AK35" s="142"/>
      <c r="AL35" s="142"/>
      <c r="AM35" s="142"/>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147"/>
      <c r="AJ36" s="148"/>
      <c r="AK36" s="148"/>
      <c r="AL36" s="148"/>
      <c r="AM36" s="149"/>
    </row>
    <row r="37" spans="1:46" ht="15.75" customHeight="1" x14ac:dyDescent="0.2">
      <c r="A37" s="128" t="s">
        <v>206</v>
      </c>
      <c r="B37" s="128" t="s">
        <v>166</v>
      </c>
      <c r="C37" s="7" t="s">
        <v>131</v>
      </c>
      <c r="D37" s="8" t="s">
        <v>100</v>
      </c>
      <c r="E37" s="16">
        <f>_xlfn.STDEV.S('Parametrisierung Experte'!E37,'Parametrisierung Forscherin 1'!E37,'Parametrisierung Forscher 2'!E37)</f>
        <v>3.6055512754639891</v>
      </c>
      <c r="F37" s="16">
        <f>_xlfn.STDEV.S('Parametrisierung Experte'!F37,'Parametrisierung Forscherin 1'!F37,'Parametrisierung Forscher 2'!F37)</f>
        <v>0</v>
      </c>
      <c r="G37" s="16">
        <f>_xlfn.STDEV.S('Parametrisierung Experte'!G37,'Parametrisierung Forscherin 1'!G37,'Parametrisierung Forscher 2'!G37)</f>
        <v>2.3094010767585034</v>
      </c>
      <c r="H37" s="16">
        <f>_xlfn.STDEV.S('Parametrisierung Experte'!H37,'Parametrisierung Forscherin 1'!H37,'Parametrisierung Forscher 2'!H37)</f>
        <v>3.5118845842842465</v>
      </c>
      <c r="I37" s="16">
        <f>_xlfn.STDEV.S('Parametrisierung Experte'!I37,'Parametrisierung Forscherin 1'!I37,'Parametrisierung Forscher 2'!I37)</f>
        <v>4.0414518843273806</v>
      </c>
      <c r="J37" s="16">
        <f>_xlfn.STDEV.S('Parametrisierung Experte'!J37,'Parametrisierung Forscherin 1'!J37,'Parametrisierung Forscher 2'!J37)</f>
        <v>1.1547005383792517</v>
      </c>
      <c r="K37" s="16">
        <f>_xlfn.STDEV.S('Parametrisierung Experte'!K37,'Parametrisierung Forscherin 1'!K37,'Parametrisierung Forscher 2'!K37)</f>
        <v>2.3094010767585034</v>
      </c>
      <c r="L37" s="16">
        <f>_xlfn.STDEV.S('Parametrisierung Experte'!L37,'Parametrisierung Forscherin 1'!L37,'Parametrisierung Forscher 2'!L37)</f>
        <v>0</v>
      </c>
      <c r="M37" s="16">
        <f>_xlfn.STDEV.S('Parametrisierung Experte'!M37,'Parametrisierung Forscherin 1'!M37,'Parametrisierung Forscher 2'!M37)</f>
        <v>4.6188021535170067</v>
      </c>
      <c r="N37" s="16">
        <f>_xlfn.STDEV.S('Parametrisierung Experte'!N37,'Parametrisierung Forscherin 1'!N37,'Parametrisierung Forscher 2'!N37)</f>
        <v>0</v>
      </c>
      <c r="O37" s="16">
        <f>_xlfn.STDEV.S('Parametrisierung Experte'!O37,'Parametrisierung Forscherin 1'!O37,'Parametrisierung Forscher 2'!O37)</f>
        <v>2.8867513459481287</v>
      </c>
      <c r="P37" s="16">
        <f>_xlfn.STDEV.S('Parametrisierung Experte'!P37,'Parametrisierung Forscherin 1'!P37,'Parametrisierung Forscher 2'!P37)</f>
        <v>0</v>
      </c>
      <c r="Q37" s="16">
        <f>_xlfn.STDEV.S('Parametrisierung Experte'!Q37,'Parametrisierung Forscherin 1'!Q37,'Parametrisierung Forscher 2'!Q37)</f>
        <v>0</v>
      </c>
      <c r="R37" s="16">
        <f>_xlfn.STDEV.S('Parametrisierung Experte'!R37,'Parametrisierung Forscherin 1'!R37,'Parametrisierung Forscher 2'!R37)</f>
        <v>0</v>
      </c>
      <c r="S37" s="16">
        <f>_xlfn.STDEV.S('Parametrisierung Experte'!S37,'Parametrisierung Forscherin 1'!S37,'Parametrisierung Forscher 2'!S37)</f>
        <v>0</v>
      </c>
      <c r="T37" s="16">
        <f>_xlfn.STDEV.S('Parametrisierung Experte'!T37,'Parametrisierung Forscherin 1'!T37,'Parametrisierung Forscher 2'!T37)</f>
        <v>1.7320508075688772</v>
      </c>
      <c r="U37" s="16">
        <f>_xlfn.STDEV.S('Parametrisierung Experte'!U37,'Parametrisierung Forscherin 1'!U37,'Parametrisierung Forscher 2'!U37)</f>
        <v>0</v>
      </c>
      <c r="V37" s="16">
        <f>_xlfn.STDEV.S('Parametrisierung Experte'!V37,'Parametrisierung Forscherin 1'!V37,'Parametrisierung Forscher 2'!V37)</f>
        <v>0</v>
      </c>
      <c r="W37" s="16">
        <f>_xlfn.STDEV.S('Parametrisierung Experte'!W37,'Parametrisierung Forscherin 1'!W37,'Parametrisierung Forscher 2'!W37)</f>
        <v>0</v>
      </c>
      <c r="X37" s="16">
        <f>_xlfn.STDEV.S('Parametrisierung Experte'!X37,'Parametrisierung Forscherin 1'!X37,'Parametrisierung Forscher 2'!X37)</f>
        <v>1.1547005383792517</v>
      </c>
      <c r="Y37" s="16">
        <f>_xlfn.STDEV.S('Parametrisierung Experte'!Y37,'Parametrisierung Forscherin 1'!Y37,'Parametrisierung Forscher 2'!Y37)</f>
        <v>2.3094010767585034</v>
      </c>
      <c r="Z37" s="16">
        <f>_xlfn.STDEV.S('Parametrisierung Experte'!Z37,'Parametrisierung Forscherin 1'!Z37,'Parametrisierung Forscher 2'!Z37)</f>
        <v>0</v>
      </c>
      <c r="AA37" s="16">
        <f>_xlfn.STDEV.S('Parametrisierung Experte'!AA37,'Parametrisierung Forscherin 1'!AA37,'Parametrisierung Forscher 2'!AA37)</f>
        <v>0</v>
      </c>
      <c r="AB37" s="16">
        <f>_xlfn.STDEV.S('Parametrisierung Experte'!AB37,'Parametrisierung Forscherin 1'!AB37,'Parametrisierung Forscher 2'!AB37)</f>
        <v>2.8867513459481287</v>
      </c>
      <c r="AC37" s="16">
        <f>_xlfn.STDEV.S('Parametrisierung Experte'!AC37,'Parametrisierung Forscherin 1'!AC37,'Parametrisierung Forscher 2'!AC37)</f>
        <v>3.2145502536643185</v>
      </c>
      <c r="AD37" s="16">
        <f>_xlfn.STDEV.S('Parametrisierung Experte'!AD37,'Parametrisierung Forscherin 1'!AD37,'Parametrisierung Forscher 2'!AD37)</f>
        <v>0</v>
      </c>
      <c r="AE37" s="5"/>
      <c r="AF37" s="5"/>
      <c r="AG37" s="5"/>
      <c r="AI37" s="142" t="s">
        <v>287</v>
      </c>
      <c r="AJ37" s="143"/>
      <c r="AK37" s="143"/>
      <c r="AL37" s="143"/>
      <c r="AM37" s="143"/>
      <c r="AO37" s="52" t="s">
        <v>208</v>
      </c>
    </row>
    <row r="38" spans="1:46" ht="15.75" customHeight="1" x14ac:dyDescent="0.2">
      <c r="A38" s="128"/>
      <c r="B38" s="128"/>
      <c r="C38" s="7" t="s">
        <v>132</v>
      </c>
      <c r="D38" s="8" t="s">
        <v>101</v>
      </c>
      <c r="E38" s="16">
        <f>_xlfn.STDEV.S('Parametrisierung Experte'!E38,'Parametrisierung Forscherin 1'!E38,'Parametrisierung Forscher 2'!E38)</f>
        <v>4</v>
      </c>
      <c r="F38" s="16">
        <f>_xlfn.STDEV.S('Parametrisierung Experte'!F38,'Parametrisierung Forscherin 1'!F38,'Parametrisierung Forscher 2'!F38)</f>
        <v>1.1547005383792517</v>
      </c>
      <c r="G38" s="16">
        <f>_xlfn.STDEV.S('Parametrisierung Experte'!G38,'Parametrisierung Forscherin 1'!G38,'Parametrisierung Forscher 2'!G38)</f>
        <v>2.6457513110645907</v>
      </c>
      <c r="H38" s="16">
        <f>_xlfn.STDEV.S('Parametrisierung Experte'!H38,'Parametrisierung Forscherin 1'!H38,'Parametrisierung Forscher 2'!H38)</f>
        <v>5.0332229568471663</v>
      </c>
      <c r="I38" s="16">
        <f>_xlfn.STDEV.S('Parametrisierung Experte'!I38,'Parametrisierung Forscherin 1'!I38,'Parametrisierung Forscher 2'!I38)</f>
        <v>0.57735026918962629</v>
      </c>
      <c r="J38" s="16">
        <f>_xlfn.STDEV.S('Parametrisierung Experte'!J38,'Parametrisierung Forscherin 1'!J38,'Parametrisierung Forscher 2'!J38)</f>
        <v>2.3094010767585034</v>
      </c>
      <c r="K38" s="16">
        <f>_xlfn.STDEV.S('Parametrisierung Experte'!K38,'Parametrisierung Forscherin 1'!K38,'Parametrisierung Forscher 2'!K38)</f>
        <v>1.1547005383792517</v>
      </c>
      <c r="L38" s="16">
        <f>_xlfn.STDEV.S('Parametrisierung Experte'!L38,'Parametrisierung Forscherin 1'!L38,'Parametrisierung Forscher 2'!L38)</f>
        <v>0</v>
      </c>
      <c r="M38" s="16">
        <f>_xlfn.STDEV.S('Parametrisierung Experte'!M38,'Parametrisierung Forscherin 1'!M38,'Parametrisierung Forscher 2'!M38)</f>
        <v>2.3094010767585034</v>
      </c>
      <c r="N38" s="16">
        <f>_xlfn.STDEV.S('Parametrisierung Experte'!N38,'Parametrisierung Forscherin 1'!N38,'Parametrisierung Forscher 2'!N38)</f>
        <v>0</v>
      </c>
      <c r="O38" s="16">
        <f>_xlfn.STDEV.S('Parametrisierung Experte'!O38,'Parametrisierung Forscherin 1'!O38,'Parametrisierung Forscher 2'!O38)</f>
        <v>0.57735026918962584</v>
      </c>
      <c r="P38" s="16">
        <f>_xlfn.STDEV.S('Parametrisierung Experte'!P38,'Parametrisierung Forscherin 1'!P38,'Parametrisierung Forscher 2'!P38)</f>
        <v>0</v>
      </c>
      <c r="Q38" s="16">
        <f>_xlfn.STDEV.S('Parametrisierung Experte'!Q38,'Parametrisierung Forscherin 1'!Q38,'Parametrisierung Forscher 2'!Q38)</f>
        <v>2</v>
      </c>
      <c r="R38" s="16">
        <f>_xlfn.STDEV.S('Parametrisierung Experte'!R38,'Parametrisierung Forscherin 1'!R38,'Parametrisierung Forscher 2'!R38)</f>
        <v>0</v>
      </c>
      <c r="S38" s="16">
        <f>_xlfn.STDEV.S('Parametrisierung Experte'!S38,'Parametrisierung Forscherin 1'!S38,'Parametrisierung Forscher 2'!S38)</f>
        <v>1.7320508075688772</v>
      </c>
      <c r="T38" s="16">
        <f>_xlfn.STDEV.S('Parametrisierung Experte'!T38,'Parametrisierung Forscherin 1'!T38,'Parametrisierung Forscher 2'!T38)</f>
        <v>1.7320508075688772</v>
      </c>
      <c r="U38" s="16">
        <f>_xlfn.STDEV.S('Parametrisierung Experte'!U38,'Parametrisierung Forscherin 1'!U38,'Parametrisierung Forscher 2'!U38)</f>
        <v>2.5166114784235836</v>
      </c>
      <c r="V38" s="16">
        <f>_xlfn.STDEV.S('Parametrisierung Experte'!V38,'Parametrisierung Forscherin 1'!V38,'Parametrisierung Forscher 2'!V38)</f>
        <v>2.6457513110645907</v>
      </c>
      <c r="W38" s="16">
        <f>_xlfn.STDEV.S('Parametrisierung Experte'!W38,'Parametrisierung Forscherin 1'!W38,'Parametrisierung Forscher 2'!W38)</f>
        <v>0</v>
      </c>
      <c r="X38" s="16">
        <f>_xlfn.STDEV.S('Parametrisierung Experte'!X38,'Parametrisierung Forscherin 1'!X38,'Parametrisierung Forscher 2'!X38)</f>
        <v>0</v>
      </c>
      <c r="Y38" s="16">
        <f>_xlfn.STDEV.S('Parametrisierung Experte'!Y38,'Parametrisierung Forscherin 1'!Y38,'Parametrisierung Forscher 2'!Y38)</f>
        <v>4.5092497528228943</v>
      </c>
      <c r="Z38" s="16">
        <f>_xlfn.STDEV.S('Parametrisierung Experte'!Z38,'Parametrisierung Forscherin 1'!Z38,'Parametrisierung Forscher 2'!Z38)</f>
        <v>2.5166114784235836</v>
      </c>
      <c r="AA38" s="16">
        <f>_xlfn.STDEV.S('Parametrisierung Experte'!AA38,'Parametrisierung Forscherin 1'!AA38,'Parametrisierung Forscher 2'!AA38)</f>
        <v>1.7320508075688772</v>
      </c>
      <c r="AB38" s="16">
        <f>_xlfn.STDEV.S('Parametrisierung Experte'!AB38,'Parametrisierung Forscherin 1'!AB38,'Parametrisierung Forscher 2'!AB38)</f>
        <v>2.8867513459481287</v>
      </c>
      <c r="AC38" s="16">
        <f>_xlfn.STDEV.S('Parametrisierung Experte'!AC38,'Parametrisierung Forscherin 1'!AC38,'Parametrisierung Forscher 2'!AC38)</f>
        <v>1.1547005383792517</v>
      </c>
      <c r="AD38" s="16">
        <f>_xlfn.STDEV.S('Parametrisierung Experte'!AD38,'Parametrisierung Forscherin 1'!AD38,'Parametrisierung Forscher 2'!AD38)</f>
        <v>0</v>
      </c>
      <c r="AE38" s="5"/>
      <c r="AF38" s="5"/>
      <c r="AG38" s="5"/>
      <c r="AI38" s="143"/>
      <c r="AJ38" s="143"/>
      <c r="AK38" s="143"/>
      <c r="AL38" s="143"/>
      <c r="AM38" s="143"/>
      <c r="AO38" s="47" t="s">
        <v>181</v>
      </c>
      <c r="AP38" s="48" t="s">
        <v>182</v>
      </c>
      <c r="AQ38" s="47" t="s">
        <v>183</v>
      </c>
    </row>
    <row r="39" spans="1:46" ht="15.75" customHeight="1" x14ac:dyDescent="0.2">
      <c r="A39" s="128"/>
      <c r="B39" s="128"/>
      <c r="C39" s="7" t="s">
        <v>133</v>
      </c>
      <c r="D39" s="8" t="s">
        <v>102</v>
      </c>
      <c r="E39" s="16">
        <f>_xlfn.STDEV.S('Parametrisierung Experte'!E39,'Parametrisierung Forscherin 1'!E39,'Parametrisierung Forscher 2'!E39)</f>
        <v>4.1633319989322652</v>
      </c>
      <c r="F39" s="16">
        <f>_xlfn.STDEV.S('Parametrisierung Experte'!F39,'Parametrisierung Forscherin 1'!F39,'Parametrisierung Forscher 2'!F39)</f>
        <v>1.1547005383792517</v>
      </c>
      <c r="G39" s="16">
        <f>_xlfn.STDEV.S('Parametrisierung Experte'!G39,'Parametrisierung Forscherin 1'!G39,'Parametrisierung Forscher 2'!G39)</f>
        <v>3.7859388972001824</v>
      </c>
      <c r="H39" s="16">
        <f>_xlfn.STDEV.S('Parametrisierung Experte'!H39,'Parametrisierung Forscherin 1'!H39,'Parametrisierung Forscher 2'!H39)</f>
        <v>3.6055512754639891</v>
      </c>
      <c r="I39" s="16">
        <f>_xlfn.STDEV.S('Parametrisierung Experte'!I39,'Parametrisierung Forscherin 1'!I39,'Parametrisierung Forscher 2'!I39)</f>
        <v>3</v>
      </c>
      <c r="J39" s="16">
        <f>_xlfn.STDEV.S('Parametrisierung Experte'!J39,'Parametrisierung Forscherin 1'!J39,'Parametrisierung Forscher 2'!J39)</f>
        <v>2.3094010767585034</v>
      </c>
      <c r="K39" s="16">
        <f>_xlfn.STDEV.S('Parametrisierung Experte'!K39,'Parametrisierung Forscherin 1'!K39,'Parametrisierung Forscher 2'!K39)</f>
        <v>2.5166114784235836</v>
      </c>
      <c r="L39" s="16">
        <f>_xlfn.STDEV.S('Parametrisierung Experte'!L39,'Parametrisierung Forscherin 1'!L39,'Parametrisierung Forscher 2'!L39)</f>
        <v>0</v>
      </c>
      <c r="M39" s="16">
        <f>_xlfn.STDEV.S('Parametrisierung Experte'!M39,'Parametrisierung Forscherin 1'!M39,'Parametrisierung Forscher 2'!M39)</f>
        <v>4.5825756949558398</v>
      </c>
      <c r="N39" s="16">
        <f>_xlfn.STDEV.S('Parametrisierung Experte'!N39,'Parametrisierung Forscherin 1'!N39,'Parametrisierung Forscher 2'!N39)</f>
        <v>1.7320508075688772</v>
      </c>
      <c r="O39" s="16">
        <f>_xlfn.STDEV.S('Parametrisierung Experte'!O39,'Parametrisierung Forscherin 1'!O39,'Parametrisierung Forscher 2'!O39)</f>
        <v>2.5166114784235836</v>
      </c>
      <c r="P39" s="16">
        <f>_xlfn.STDEV.S('Parametrisierung Experte'!P39,'Parametrisierung Forscherin 1'!P39,'Parametrisierung Forscher 2'!P39)</f>
        <v>0</v>
      </c>
      <c r="Q39" s="16">
        <f>_xlfn.STDEV.S('Parametrisierung Experte'!Q39,'Parametrisierung Forscherin 1'!Q39,'Parametrisierung Forscher 2'!Q39)</f>
        <v>2</v>
      </c>
      <c r="R39" s="16">
        <f>_xlfn.STDEV.S('Parametrisierung Experte'!R39,'Parametrisierung Forscherin 1'!R39,'Parametrisierung Forscher 2'!R39)</f>
        <v>0</v>
      </c>
      <c r="S39" s="16">
        <f>_xlfn.STDEV.S('Parametrisierung Experte'!S39,'Parametrisierung Forscherin 1'!S39,'Parametrisierung Forscher 2'!S39)</f>
        <v>1.7320508075688772</v>
      </c>
      <c r="T39" s="16">
        <f>_xlfn.STDEV.S('Parametrisierung Experte'!T39,'Parametrisierung Forscherin 1'!T39,'Parametrisierung Forscher 2'!T39)</f>
        <v>0</v>
      </c>
      <c r="U39" s="16">
        <f>_xlfn.STDEV.S('Parametrisierung Experte'!U39,'Parametrisierung Forscherin 1'!U39,'Parametrisierung Forscher 2'!U39)</f>
        <v>2.5166114784235836</v>
      </c>
      <c r="V39" s="16">
        <f>_xlfn.STDEV.S('Parametrisierung Experte'!V39,'Parametrisierung Forscherin 1'!V39,'Parametrisierung Forscher 2'!V39)</f>
        <v>2.3094010767585034</v>
      </c>
      <c r="W39" s="16">
        <f>_xlfn.STDEV.S('Parametrisierung Experte'!W39,'Parametrisierung Forscherin 1'!W39,'Parametrisierung Forscher 2'!W39)</f>
        <v>0</v>
      </c>
      <c r="X39" s="16">
        <f>_xlfn.STDEV.S('Parametrisierung Experte'!X39,'Parametrisierung Forscherin 1'!X39,'Parametrisierung Forscher 2'!X39)</f>
        <v>0</v>
      </c>
      <c r="Y39" s="16">
        <f>_xlfn.STDEV.S('Parametrisierung Experte'!Y39,'Parametrisierung Forscherin 1'!Y39,'Parametrisierung Forscher 2'!Y39)</f>
        <v>3.5118845842842465</v>
      </c>
      <c r="Z39" s="16">
        <f>_xlfn.STDEV.S('Parametrisierung Experte'!Z39,'Parametrisierung Forscherin 1'!Z39,'Parametrisierung Forscher 2'!Z39)</f>
        <v>1.7320508075688772</v>
      </c>
      <c r="AA39" s="16">
        <f>_xlfn.STDEV.S('Parametrisierung Experte'!AA39,'Parametrisierung Forscherin 1'!AA39,'Parametrisierung Forscher 2'!AA39)</f>
        <v>1.7320508075688772</v>
      </c>
      <c r="AB39" s="16">
        <f>_xlfn.STDEV.S('Parametrisierung Experte'!AB39,'Parametrisierung Forscherin 1'!AB39,'Parametrisierung Forscher 2'!AB39)</f>
        <v>2.8867513459481287</v>
      </c>
      <c r="AC39" s="16">
        <f>_xlfn.STDEV.S('Parametrisierung Experte'!AC39,'Parametrisierung Forscherin 1'!AC39,'Parametrisierung Forscher 2'!AC39)</f>
        <v>1.5275252316519465</v>
      </c>
      <c r="AD39" s="16">
        <f>_xlfn.STDEV.S('Parametrisierung Experte'!AD39,'Parametrisierung Forscherin 1'!AD39,'Parametrisierung Forscher 2'!AD39)</f>
        <v>0</v>
      </c>
      <c r="AE39" s="5"/>
      <c r="AF39" s="5"/>
      <c r="AG39" s="5"/>
      <c r="AI39" s="143"/>
      <c r="AJ39" s="143"/>
      <c r="AK39" s="143"/>
      <c r="AL39" s="143"/>
      <c r="AM39" s="143"/>
      <c r="AO39" s="127" t="s">
        <v>184</v>
      </c>
      <c r="AP39" s="49" t="s">
        <v>185</v>
      </c>
      <c r="AQ39" s="50">
        <v>10</v>
      </c>
    </row>
    <row r="40" spans="1:46" ht="15.75" customHeight="1" x14ac:dyDescent="0.2">
      <c r="A40" s="128"/>
      <c r="B40" s="128"/>
      <c r="C40" s="7" t="s">
        <v>134</v>
      </c>
      <c r="D40" s="8" t="s">
        <v>103</v>
      </c>
      <c r="E40" s="16">
        <f>_xlfn.STDEV.S('Parametrisierung Experte'!E40,'Parametrisierung Forscherin 1'!E40,'Parametrisierung Forscher 2'!E40)</f>
        <v>4.0414518843273806</v>
      </c>
      <c r="F40" s="16">
        <f>_xlfn.STDEV.S('Parametrisierung Experte'!F40,'Parametrisierung Forscherin 1'!F40,'Parametrisierung Forscher 2'!F40)</f>
        <v>1.7320508075688772</v>
      </c>
      <c r="G40" s="16">
        <f>_xlfn.STDEV.S('Parametrisierung Experte'!G40,'Parametrisierung Forscherin 1'!G40,'Parametrisierung Forscher 2'!G40)</f>
        <v>4.5825756949558398</v>
      </c>
      <c r="H40" s="16">
        <f>_xlfn.STDEV.S('Parametrisierung Experte'!H40,'Parametrisierung Forscherin 1'!H40,'Parametrisierung Forscher 2'!H40)</f>
        <v>3.0550504633038931</v>
      </c>
      <c r="I40" s="16">
        <f>_xlfn.STDEV.S('Parametrisierung Experte'!I40,'Parametrisierung Forscherin 1'!I40,'Parametrisierung Forscher 2'!I40)</f>
        <v>5.196152422706632</v>
      </c>
      <c r="J40" s="16">
        <f>_xlfn.STDEV.S('Parametrisierung Experte'!J40,'Parametrisierung Forscherin 1'!J40,'Parametrisierung Forscher 2'!J40)</f>
        <v>4.0414518843273806</v>
      </c>
      <c r="K40" s="16">
        <f>_xlfn.STDEV.S('Parametrisierung Experte'!K40,'Parametrisierung Forscherin 1'!K40,'Parametrisierung Forscher 2'!K40)</f>
        <v>5.6862407030773268</v>
      </c>
      <c r="L40" s="16">
        <f>_xlfn.STDEV.S('Parametrisierung Experte'!L40,'Parametrisierung Forscherin 1'!L40,'Parametrisierung Forscher 2'!L40)</f>
        <v>0</v>
      </c>
      <c r="M40" s="16">
        <f>_xlfn.STDEV.S('Parametrisierung Experte'!M40,'Parametrisierung Forscherin 1'!M40,'Parametrisierung Forscher 2'!M40)</f>
        <v>5.6862407030773268</v>
      </c>
      <c r="N40" s="16">
        <f>_xlfn.STDEV.S('Parametrisierung Experte'!N40,'Parametrisierung Forscherin 1'!N40,'Parametrisierung Forscher 2'!N40)</f>
        <v>1.7320508075688772</v>
      </c>
      <c r="O40" s="16">
        <f>_xlfn.STDEV.S('Parametrisierung Experte'!O40,'Parametrisierung Forscherin 1'!O40,'Parametrisierung Forscher 2'!O40)</f>
        <v>2.8867513459481287</v>
      </c>
      <c r="P40" s="16">
        <f>_xlfn.STDEV.S('Parametrisierung Experte'!P40,'Parametrisierung Forscherin 1'!P40,'Parametrisierung Forscher 2'!P40)</f>
        <v>0</v>
      </c>
      <c r="Q40" s="16">
        <f>_xlfn.STDEV.S('Parametrisierung Experte'!Q40,'Parametrisierung Forscherin 1'!Q40,'Parametrisierung Forscher 2'!Q40)</f>
        <v>2</v>
      </c>
      <c r="R40" s="16">
        <f>_xlfn.STDEV.S('Parametrisierung Experte'!R40,'Parametrisierung Forscherin 1'!R40,'Parametrisierung Forscher 2'!R40)</f>
        <v>0</v>
      </c>
      <c r="S40" s="16">
        <f>_xlfn.STDEV.S('Parametrisierung Experte'!S40,'Parametrisierung Forscherin 1'!S40,'Parametrisierung Forscher 2'!S40)</f>
        <v>2.5166114784235836</v>
      </c>
      <c r="T40" s="16">
        <f>_xlfn.STDEV.S('Parametrisierung Experte'!T40,'Parametrisierung Forscherin 1'!T40,'Parametrisierung Forscher 2'!T40)</f>
        <v>0</v>
      </c>
      <c r="U40" s="16">
        <f>_xlfn.STDEV.S('Parametrisierung Experte'!U40,'Parametrisierung Forscherin 1'!U40,'Parametrisierung Forscher 2'!U40)</f>
        <v>2.6457513110645907</v>
      </c>
      <c r="V40" s="16">
        <f>_xlfn.STDEV.S('Parametrisierung Experte'!V40,'Parametrisierung Forscherin 1'!V40,'Parametrisierung Forscher 2'!V40)</f>
        <v>2.6457513110645907</v>
      </c>
      <c r="W40" s="16">
        <f>_xlfn.STDEV.S('Parametrisierung Experte'!W40,'Parametrisierung Forscherin 1'!W40,'Parametrisierung Forscher 2'!W40)</f>
        <v>0</v>
      </c>
      <c r="X40" s="16">
        <f>_xlfn.STDEV.S('Parametrisierung Experte'!X40,'Parametrisierung Forscherin 1'!X40,'Parametrisierung Forscher 2'!X40)</f>
        <v>0</v>
      </c>
      <c r="Y40" s="16">
        <f>_xlfn.STDEV.S('Parametrisierung Experte'!Y40,'Parametrisierung Forscherin 1'!Y40,'Parametrisierung Forscher 2'!Y40)</f>
        <v>2.6457513110645907</v>
      </c>
      <c r="Z40" s="16">
        <f>_xlfn.STDEV.S('Parametrisierung Experte'!Z40,'Parametrisierung Forscherin 1'!Z40,'Parametrisierung Forscher 2'!Z40)</f>
        <v>0</v>
      </c>
      <c r="AA40" s="16">
        <f>_xlfn.STDEV.S('Parametrisierung Experte'!AA40,'Parametrisierung Forscherin 1'!AA40,'Parametrisierung Forscher 2'!AA40)</f>
        <v>1.7320508075688772</v>
      </c>
      <c r="AB40" s="16">
        <f>_xlfn.STDEV.S('Parametrisierung Experte'!AB40,'Parametrisierung Forscherin 1'!AB40,'Parametrisierung Forscher 2'!AB40)</f>
        <v>2.8867513459481287</v>
      </c>
      <c r="AC40" s="16">
        <f>_xlfn.STDEV.S('Parametrisierung Experte'!AC40,'Parametrisierung Forscherin 1'!AC40,'Parametrisierung Forscher 2'!AC40)</f>
        <v>2.6457513110645907</v>
      </c>
      <c r="AD40" s="16">
        <f>_xlfn.STDEV.S('Parametrisierung Experte'!AD40,'Parametrisierung Forscherin 1'!AD40,'Parametrisierung Forscher 2'!AD40)</f>
        <v>0</v>
      </c>
      <c r="AE40" s="5"/>
      <c r="AF40" s="5"/>
      <c r="AG40" s="5"/>
      <c r="AI40" s="143"/>
      <c r="AJ40" s="143"/>
      <c r="AK40" s="143"/>
      <c r="AL40" s="143"/>
      <c r="AM40" s="143"/>
      <c r="AO40" s="127"/>
      <c r="AP40" s="49" t="s">
        <v>186</v>
      </c>
      <c r="AQ40" s="50">
        <v>9</v>
      </c>
    </row>
    <row r="41" spans="1:46" ht="15.75" customHeight="1" x14ac:dyDescent="0.2">
      <c r="A41" s="128"/>
      <c r="B41" s="128"/>
      <c r="C41" s="7" t="s">
        <v>135</v>
      </c>
      <c r="D41" s="8" t="s">
        <v>104</v>
      </c>
      <c r="E41" s="16">
        <f>_xlfn.STDEV.S('Parametrisierung Experte'!E41,'Parametrisierung Forscherin 1'!E41,'Parametrisierung Forscher 2'!E41)</f>
        <v>2</v>
      </c>
      <c r="F41" s="16">
        <f>_xlfn.STDEV.S('Parametrisierung Experte'!F41,'Parametrisierung Forscherin 1'!F41,'Parametrisierung Forscher 2'!F41)</f>
        <v>0</v>
      </c>
      <c r="G41" s="16">
        <f>_xlfn.STDEV.S('Parametrisierung Experte'!G41,'Parametrisierung Forscherin 1'!G41,'Parametrisierung Forscher 2'!G41)</f>
        <v>2.6457513110645907</v>
      </c>
      <c r="H41" s="16">
        <f>_xlfn.STDEV.S('Parametrisierung Experte'!H41,'Parametrisierung Forscherin 1'!H41,'Parametrisierung Forscher 2'!H41)</f>
        <v>3.0550504633038931</v>
      </c>
      <c r="I41" s="16">
        <f>_xlfn.STDEV.S('Parametrisierung Experte'!I41,'Parametrisierung Forscherin 1'!I41,'Parametrisierung Forscher 2'!I41)</f>
        <v>1.5275252316519465</v>
      </c>
      <c r="J41" s="16">
        <f>_xlfn.STDEV.S('Parametrisierung Experte'!J41,'Parametrisierung Forscherin 1'!J41,'Parametrisierung Forscher 2'!J41)</f>
        <v>0</v>
      </c>
      <c r="K41" s="16">
        <f>_xlfn.STDEV.S('Parametrisierung Experte'!K41,'Parametrisierung Forscherin 1'!K41,'Parametrisierung Forscher 2'!K41)</f>
        <v>6.110100926607787</v>
      </c>
      <c r="L41" s="16">
        <f>_xlfn.STDEV.S('Parametrisierung Experte'!L41,'Parametrisierung Forscherin 1'!L41,'Parametrisierung Forscher 2'!L41)</f>
        <v>0</v>
      </c>
      <c r="M41" s="16">
        <f>_xlfn.STDEV.S('Parametrisierung Experte'!M41,'Parametrisierung Forscherin 1'!M41,'Parametrisierung Forscher 2'!M41)</f>
        <v>1.5275252316519465</v>
      </c>
      <c r="N41" s="16">
        <f>_xlfn.STDEV.S('Parametrisierung Experte'!N41,'Parametrisierung Forscherin 1'!N41,'Parametrisierung Forscher 2'!N41)</f>
        <v>0</v>
      </c>
      <c r="O41" s="16">
        <f>_xlfn.STDEV.S('Parametrisierung Experte'!O41,'Parametrisierung Forscherin 1'!O41,'Parametrisierung Forscher 2'!O41)</f>
        <v>1.1547005383792517</v>
      </c>
      <c r="P41" s="16">
        <f>_xlfn.STDEV.S('Parametrisierung Experte'!P41,'Parametrisierung Forscherin 1'!P41,'Parametrisierung Forscher 2'!P41)</f>
        <v>0</v>
      </c>
      <c r="Q41" s="16">
        <f>_xlfn.STDEV.S('Parametrisierung Experte'!Q41,'Parametrisierung Forscherin 1'!Q41,'Parametrisierung Forscher 2'!Q41)</f>
        <v>0</v>
      </c>
      <c r="R41" s="16">
        <f>_xlfn.STDEV.S('Parametrisierung Experte'!R41,'Parametrisierung Forscherin 1'!R41,'Parametrisierung Forscher 2'!R41)</f>
        <v>0</v>
      </c>
      <c r="S41" s="16">
        <f>_xlfn.STDEV.S('Parametrisierung Experte'!S41,'Parametrisierung Forscherin 1'!S41,'Parametrisierung Forscher 2'!S41)</f>
        <v>0</v>
      </c>
      <c r="T41" s="16">
        <f>_xlfn.STDEV.S('Parametrisierung Experte'!T41,'Parametrisierung Forscherin 1'!T41,'Parametrisierung Forscher 2'!T41)</f>
        <v>0</v>
      </c>
      <c r="U41" s="16">
        <f>_xlfn.STDEV.S('Parametrisierung Experte'!U41,'Parametrisierung Forscherin 1'!U41,'Parametrisierung Forscher 2'!U41)</f>
        <v>0</v>
      </c>
      <c r="V41" s="16">
        <f>_xlfn.STDEV.S('Parametrisierung Experte'!V41,'Parametrisierung Forscherin 1'!V41,'Parametrisierung Forscher 2'!V41)</f>
        <v>3.2145502536643185</v>
      </c>
      <c r="W41" s="16">
        <f>_xlfn.STDEV.S('Parametrisierung Experte'!W41,'Parametrisierung Forscherin 1'!W41,'Parametrisierung Forscher 2'!W41)</f>
        <v>0</v>
      </c>
      <c r="X41" s="16">
        <f>_xlfn.STDEV.S('Parametrisierung Experte'!X41,'Parametrisierung Forscherin 1'!X41,'Parametrisierung Forscher 2'!X41)</f>
        <v>0</v>
      </c>
      <c r="Y41" s="16">
        <f>_xlfn.STDEV.S('Parametrisierung Experte'!Y41,'Parametrisierung Forscherin 1'!Y41,'Parametrisierung Forscher 2'!Y41)</f>
        <v>1.1547005383792517</v>
      </c>
      <c r="Z41" s="16">
        <f>_xlfn.STDEV.S('Parametrisierung Experte'!Z41,'Parametrisierung Forscherin 1'!Z41,'Parametrisierung Forscher 2'!Z41)</f>
        <v>1.7320508075688772</v>
      </c>
      <c r="AA41" s="16">
        <f>_xlfn.STDEV.S('Parametrisierung Experte'!AA41,'Parametrisierung Forscherin 1'!AA41,'Parametrisierung Forscher 2'!AA41)</f>
        <v>1.7320508075688772</v>
      </c>
      <c r="AB41" s="16">
        <f>_xlfn.STDEV.S('Parametrisierung Experte'!AB41,'Parametrisierung Forscherin 1'!AB41,'Parametrisierung Forscher 2'!AB41)</f>
        <v>0</v>
      </c>
      <c r="AC41" s="16">
        <f>_xlfn.STDEV.S('Parametrisierung Experte'!AC41,'Parametrisierung Forscherin 1'!AC41,'Parametrisierung Forscher 2'!AC41)</f>
        <v>0.57735026918962584</v>
      </c>
      <c r="AD41" s="16">
        <f>_xlfn.STDEV.S('Parametrisierung Experte'!AD41,'Parametrisierung Forscherin 1'!AD41,'Parametrisierung Forscher 2'!AD41)</f>
        <v>0</v>
      </c>
      <c r="AE41" s="5"/>
      <c r="AF41" s="5"/>
      <c r="AG41" s="5"/>
      <c r="AI41" s="143"/>
      <c r="AJ41" s="143"/>
      <c r="AK41" s="143"/>
      <c r="AL41" s="143"/>
      <c r="AM41" s="143"/>
      <c r="AO41" s="127"/>
      <c r="AP41" s="49" t="s">
        <v>187</v>
      </c>
      <c r="AQ41" s="50">
        <v>8</v>
      </c>
    </row>
    <row r="42" spans="1:46" ht="15.75" customHeight="1" x14ac:dyDescent="0.2">
      <c r="A42" s="128"/>
      <c r="B42" s="128" t="s">
        <v>165</v>
      </c>
      <c r="C42" s="7" t="s">
        <v>136</v>
      </c>
      <c r="D42" s="8" t="s">
        <v>105</v>
      </c>
      <c r="E42" s="16">
        <f>_xlfn.STDEV.S('Parametrisierung Experte'!E42,'Parametrisierung Forscherin 1'!E42,'Parametrisierung Forscher 2'!E42)</f>
        <v>0</v>
      </c>
      <c r="F42" s="16">
        <f>_xlfn.STDEV.S('Parametrisierung Experte'!F42,'Parametrisierung Forscherin 1'!F42,'Parametrisierung Forscher 2'!F42)</f>
        <v>0</v>
      </c>
      <c r="G42" s="16">
        <f>_xlfn.STDEV.S('Parametrisierung Experte'!G42,'Parametrisierung Forscherin 1'!G42,'Parametrisierung Forscher 2'!G42)</f>
        <v>0</v>
      </c>
      <c r="H42" s="16">
        <f>_xlfn.STDEV.S('Parametrisierung Experte'!H42,'Parametrisierung Forscherin 1'!H42,'Parametrisierung Forscher 2'!H42)</f>
        <v>2</v>
      </c>
      <c r="I42" s="16">
        <f>_xlfn.STDEV.S('Parametrisierung Experte'!I42,'Parametrisierung Forscherin 1'!I42,'Parametrisierung Forscher 2'!I42)</f>
        <v>2.8867513459481287</v>
      </c>
      <c r="J42" s="16">
        <f>_xlfn.STDEV.S('Parametrisierung Experte'!J42,'Parametrisierung Forscherin 1'!J42,'Parametrisierung Forscher 2'!J42)</f>
        <v>1.1547005383792517</v>
      </c>
      <c r="K42" s="16">
        <f>_xlfn.STDEV.S('Parametrisierung Experte'!K42,'Parametrisierung Forscherin 1'!K42,'Parametrisierung Forscher 2'!K42)</f>
        <v>0</v>
      </c>
      <c r="L42" s="16">
        <f>_xlfn.STDEV.S('Parametrisierung Experte'!L42,'Parametrisierung Forscherin 1'!L42,'Parametrisierung Forscher 2'!L42)</f>
        <v>0</v>
      </c>
      <c r="M42" s="16">
        <f>_xlfn.STDEV.S('Parametrisierung Experte'!M42,'Parametrisierung Forscherin 1'!M42,'Parametrisierung Forscher 2'!M42)</f>
        <v>0</v>
      </c>
      <c r="N42" s="16">
        <f>_xlfn.STDEV.S('Parametrisierung Experte'!N42,'Parametrisierung Forscherin 1'!N42,'Parametrisierung Forscher 2'!N42)</f>
        <v>0</v>
      </c>
      <c r="O42" s="16">
        <f>_xlfn.STDEV.S('Parametrisierung Experte'!O42,'Parametrisierung Forscherin 1'!O42,'Parametrisierung Forscher 2'!O42)</f>
        <v>0</v>
      </c>
      <c r="P42" s="16">
        <f>_xlfn.STDEV.S('Parametrisierung Experte'!P42,'Parametrisierung Forscherin 1'!P42,'Parametrisierung Forscher 2'!P42)</f>
        <v>0</v>
      </c>
      <c r="Q42" s="16">
        <f>_xlfn.STDEV.S('Parametrisierung Experte'!Q42,'Parametrisierung Forscherin 1'!Q42,'Parametrisierung Forscher 2'!Q42)</f>
        <v>0</v>
      </c>
      <c r="R42" s="16">
        <f>_xlfn.STDEV.S('Parametrisierung Experte'!R42,'Parametrisierung Forscherin 1'!R42,'Parametrisierung Forscher 2'!R42)</f>
        <v>0</v>
      </c>
      <c r="S42" s="16">
        <f>_xlfn.STDEV.S('Parametrisierung Experte'!S42,'Parametrisierung Forscherin 1'!S42,'Parametrisierung Forscher 2'!S42)</f>
        <v>1.1547005383792517</v>
      </c>
      <c r="T42" s="16">
        <f>_xlfn.STDEV.S('Parametrisierung Experte'!T42,'Parametrisierung Forscherin 1'!T42,'Parametrisierung Forscher 2'!T42)</f>
        <v>0</v>
      </c>
      <c r="U42" s="16">
        <f>_xlfn.STDEV.S('Parametrisierung Experte'!U42,'Parametrisierung Forscherin 1'!U42,'Parametrisierung Forscher 2'!U42)</f>
        <v>2</v>
      </c>
      <c r="V42" s="16">
        <f>_xlfn.STDEV.S('Parametrisierung Experte'!V42,'Parametrisierung Forscherin 1'!V42,'Parametrisierung Forscher 2'!V42)</f>
        <v>0</v>
      </c>
      <c r="W42" s="16">
        <f>_xlfn.STDEV.S('Parametrisierung Experte'!W42,'Parametrisierung Forscherin 1'!W42,'Parametrisierung Forscher 2'!W42)</f>
        <v>0</v>
      </c>
      <c r="X42" s="16">
        <f>_xlfn.STDEV.S('Parametrisierung Experte'!X42,'Parametrisierung Forscherin 1'!X42,'Parametrisierung Forscher 2'!X42)</f>
        <v>1.1547005383792517</v>
      </c>
      <c r="Y42" s="16">
        <f>_xlfn.STDEV.S('Parametrisierung Experte'!Y42,'Parametrisierung Forscherin 1'!Y42,'Parametrisierung Forscher 2'!Y42)</f>
        <v>1.1547005383792517</v>
      </c>
      <c r="Z42" s="16">
        <f>_xlfn.STDEV.S('Parametrisierung Experte'!Z42,'Parametrisierung Forscherin 1'!Z42,'Parametrisierung Forscher 2'!Z42)</f>
        <v>0</v>
      </c>
      <c r="AA42" s="16">
        <f>_xlfn.STDEV.S('Parametrisierung Experte'!AA42,'Parametrisierung Forscherin 1'!AA42,'Parametrisierung Forscher 2'!AA42)</f>
        <v>1.1547005383792517</v>
      </c>
      <c r="AB42" s="16">
        <f>_xlfn.STDEV.S('Parametrisierung Experte'!AB42,'Parametrisierung Forscherin 1'!AB42,'Parametrisierung Forscher 2'!AB42)</f>
        <v>0</v>
      </c>
      <c r="AC42" s="16">
        <f>_xlfn.STDEV.S('Parametrisierung Experte'!AC42,'Parametrisierung Forscherin 1'!AC42,'Parametrisierung Forscher 2'!AC42)</f>
        <v>0</v>
      </c>
      <c r="AD42" s="16">
        <f>_xlfn.STDEV.S('Parametrisierung Experte'!AD42,'Parametrisierung Forscherin 1'!AD42,'Parametrisierung Forscher 2'!AD42)</f>
        <v>0</v>
      </c>
      <c r="AE42" s="5"/>
      <c r="AF42" s="5"/>
      <c r="AG42" s="5"/>
      <c r="AI42" s="143"/>
      <c r="AJ42" s="143"/>
      <c r="AK42" s="143"/>
      <c r="AL42" s="143"/>
      <c r="AM42" s="143"/>
      <c r="AO42" s="127"/>
      <c r="AP42" s="49" t="s">
        <v>188</v>
      </c>
      <c r="AQ42" s="50">
        <v>7</v>
      </c>
    </row>
    <row r="43" spans="1:46" ht="15.75" customHeight="1" x14ac:dyDescent="0.2">
      <c r="A43" s="128"/>
      <c r="B43" s="128"/>
      <c r="C43" s="7" t="s">
        <v>137</v>
      </c>
      <c r="D43" s="8" t="s">
        <v>106</v>
      </c>
      <c r="E43" s="16">
        <f>_xlfn.STDEV.S('Parametrisierung Experte'!E43,'Parametrisierung Forscherin 1'!E43,'Parametrisierung Forscher 2'!E43)</f>
        <v>0</v>
      </c>
      <c r="F43" s="16">
        <f>_xlfn.STDEV.S('Parametrisierung Experte'!F43,'Parametrisierung Forscherin 1'!F43,'Parametrisierung Forscher 2'!F43)</f>
        <v>0</v>
      </c>
      <c r="G43" s="16">
        <f>_xlfn.STDEV.S('Parametrisierung Experte'!G43,'Parametrisierung Forscherin 1'!G43,'Parametrisierung Forscher 2'!G43)</f>
        <v>0</v>
      </c>
      <c r="H43" s="16">
        <f>_xlfn.STDEV.S('Parametrisierung Experte'!H43,'Parametrisierung Forscherin 1'!H43,'Parametrisierung Forscher 2'!H43)</f>
        <v>4.6188021535170067</v>
      </c>
      <c r="I43" s="16">
        <f>_xlfn.STDEV.S('Parametrisierung Experte'!I43,'Parametrisierung Forscherin 1'!I43,'Parametrisierung Forscher 2'!I43)</f>
        <v>2.3094010767585034</v>
      </c>
      <c r="J43" s="16">
        <f>_xlfn.STDEV.S('Parametrisierung Experte'!J43,'Parametrisierung Forscherin 1'!J43,'Parametrisierung Forscher 2'!J43)</f>
        <v>4.358898943540674</v>
      </c>
      <c r="K43" s="16">
        <f>_xlfn.STDEV.S('Parametrisierung Experte'!K43,'Parametrisierung Forscherin 1'!K43,'Parametrisierung Forscher 2'!K43)</f>
        <v>1.1547005383792517</v>
      </c>
      <c r="L43" s="16">
        <f>_xlfn.STDEV.S('Parametrisierung Experte'!L43,'Parametrisierung Forscherin 1'!L43,'Parametrisierung Forscher 2'!L43)</f>
        <v>0</v>
      </c>
      <c r="M43" s="16">
        <f>_xlfn.STDEV.S('Parametrisierung Experte'!M43,'Parametrisierung Forscherin 1'!M43,'Parametrisierung Forscher 2'!M43)</f>
        <v>0</v>
      </c>
      <c r="N43" s="16">
        <f>_xlfn.STDEV.S('Parametrisierung Experte'!N43,'Parametrisierung Forscherin 1'!N43,'Parametrisierung Forscher 2'!N43)</f>
        <v>0</v>
      </c>
      <c r="O43" s="16">
        <f>_xlfn.STDEV.S('Parametrisierung Experte'!O43,'Parametrisierung Forscherin 1'!O43,'Parametrisierung Forscher 2'!O43)</f>
        <v>1.1547005383792517</v>
      </c>
      <c r="P43" s="16">
        <f>_xlfn.STDEV.S('Parametrisierung Experte'!P43,'Parametrisierung Forscherin 1'!P43,'Parametrisierung Forscher 2'!P43)</f>
        <v>0</v>
      </c>
      <c r="Q43" s="16">
        <f>_xlfn.STDEV.S('Parametrisierung Experte'!Q43,'Parametrisierung Forscherin 1'!Q43,'Parametrisierung Forscher 2'!Q43)</f>
        <v>0</v>
      </c>
      <c r="R43" s="16">
        <f>_xlfn.STDEV.S('Parametrisierung Experte'!R43,'Parametrisierung Forscherin 1'!R43,'Parametrisierung Forscher 2'!R43)</f>
        <v>0</v>
      </c>
      <c r="S43" s="16">
        <f>_xlfn.STDEV.S('Parametrisierung Experte'!S43,'Parametrisierung Forscherin 1'!S43,'Parametrisierung Forscher 2'!S43)</f>
        <v>2.8867513459481287</v>
      </c>
      <c r="T43" s="16">
        <f>_xlfn.STDEV.S('Parametrisierung Experte'!T43,'Parametrisierung Forscherin 1'!T43,'Parametrisierung Forscher 2'!T43)</f>
        <v>0</v>
      </c>
      <c r="U43" s="16">
        <f>_xlfn.STDEV.S('Parametrisierung Experte'!U43,'Parametrisierung Forscherin 1'!U43,'Parametrisierung Forscher 2'!U43)</f>
        <v>2.8867513459481287</v>
      </c>
      <c r="V43" s="16">
        <f>_xlfn.STDEV.S('Parametrisierung Experte'!V43,'Parametrisierung Forscherin 1'!V43,'Parametrisierung Forscher 2'!V43)</f>
        <v>0</v>
      </c>
      <c r="W43" s="16">
        <f>_xlfn.STDEV.S('Parametrisierung Experte'!W43,'Parametrisierung Forscherin 1'!W43,'Parametrisierung Forscher 2'!W43)</f>
        <v>0</v>
      </c>
      <c r="X43" s="16">
        <f>_xlfn.STDEV.S('Parametrisierung Experte'!X43,'Parametrisierung Forscherin 1'!X43,'Parametrisierung Forscher 2'!X43)</f>
        <v>2.5166114784235836</v>
      </c>
      <c r="Y43" s="16">
        <f>_xlfn.STDEV.S('Parametrisierung Experte'!Y43,'Parametrisierung Forscherin 1'!Y43,'Parametrisierung Forscher 2'!Y43)</f>
        <v>2.8867513459481287</v>
      </c>
      <c r="Z43" s="16">
        <f>_xlfn.STDEV.S('Parametrisierung Experte'!Z43,'Parametrisierung Forscherin 1'!Z43,'Parametrisierung Forscher 2'!Z43)</f>
        <v>1.7320508075688772</v>
      </c>
      <c r="AA43" s="16">
        <f>_xlfn.STDEV.S('Parametrisierung Experte'!AA43,'Parametrisierung Forscherin 1'!AA43,'Parametrisierung Forscher 2'!AA43)</f>
        <v>2.8867513459481287</v>
      </c>
      <c r="AB43" s="16">
        <f>_xlfn.STDEV.S('Parametrisierung Experte'!AB43,'Parametrisierung Forscherin 1'!AB43,'Parametrisierung Forscher 2'!AB43)</f>
        <v>0</v>
      </c>
      <c r="AC43" s="16">
        <f>_xlfn.STDEV.S('Parametrisierung Experte'!AC43,'Parametrisierung Forscherin 1'!AC43,'Parametrisierung Forscher 2'!AC43)</f>
        <v>3.6055512754639891</v>
      </c>
      <c r="AD43" s="16">
        <f>_xlfn.STDEV.S('Parametrisierung Experte'!AD43,'Parametrisierung Forscherin 1'!AD43,'Parametrisierung Forscher 2'!AD43)</f>
        <v>0</v>
      </c>
      <c r="AE43" s="5"/>
      <c r="AF43" s="5"/>
      <c r="AG43" s="5"/>
      <c r="AI43" s="143"/>
      <c r="AJ43" s="143"/>
      <c r="AK43" s="143"/>
      <c r="AL43" s="143"/>
      <c r="AM43" s="143"/>
      <c r="AO43" s="127"/>
      <c r="AP43" s="49" t="s">
        <v>189</v>
      </c>
      <c r="AQ43" s="50">
        <v>6</v>
      </c>
    </row>
    <row r="44" spans="1:46" ht="15.75" customHeight="1" x14ac:dyDescent="0.2">
      <c r="A44" s="128"/>
      <c r="B44" s="128" t="s">
        <v>164</v>
      </c>
      <c r="C44" s="7" t="s">
        <v>138</v>
      </c>
      <c r="D44" s="8" t="s">
        <v>107</v>
      </c>
      <c r="E44" s="16">
        <f>_xlfn.STDEV.S('Parametrisierung Experte'!E44,'Parametrisierung Forscherin 1'!E44,'Parametrisierung Forscher 2'!E44)</f>
        <v>0</v>
      </c>
      <c r="F44" s="16">
        <f>_xlfn.STDEV.S('Parametrisierung Experte'!F44,'Parametrisierung Forscherin 1'!F44,'Parametrisierung Forscher 2'!F44)</f>
        <v>0</v>
      </c>
      <c r="G44" s="16">
        <f>_xlfn.STDEV.S('Parametrisierung Experte'!G44,'Parametrisierung Forscherin 1'!G44,'Parametrisierung Forscher 2'!G44)</f>
        <v>4.0414518843273806</v>
      </c>
      <c r="H44" s="16">
        <f>_xlfn.STDEV.S('Parametrisierung Experte'!H44,'Parametrisierung Forscherin 1'!H44,'Parametrisierung Forscher 2'!H44)</f>
        <v>3.4641016151377544</v>
      </c>
      <c r="I44" s="16">
        <f>_xlfn.STDEV.S('Parametrisierung Experte'!I44,'Parametrisierung Forscherin 1'!I44,'Parametrisierung Forscher 2'!I44)</f>
        <v>0</v>
      </c>
      <c r="J44" s="16">
        <f>_xlfn.STDEV.S('Parametrisierung Experte'!J44,'Parametrisierung Forscherin 1'!J44,'Parametrisierung Forscher 2'!J44)</f>
        <v>2.8867513459481287</v>
      </c>
      <c r="K44" s="16">
        <f>_xlfn.STDEV.S('Parametrisierung Experte'!K44,'Parametrisierung Forscherin 1'!K44,'Parametrisierung Forscher 2'!K44)</f>
        <v>5.196152422706632</v>
      </c>
      <c r="L44" s="16">
        <f>_xlfn.STDEV.S('Parametrisierung Experte'!L44,'Parametrisierung Forscherin 1'!L44,'Parametrisierung Forscher 2'!L44)</f>
        <v>0</v>
      </c>
      <c r="M44" s="16">
        <f>_xlfn.STDEV.S('Parametrisierung Experte'!M44,'Parametrisierung Forscherin 1'!M44,'Parametrisierung Forscher 2'!M44)</f>
        <v>2.8867513459481287</v>
      </c>
      <c r="N44" s="16">
        <f>_xlfn.STDEV.S('Parametrisierung Experte'!N44,'Parametrisierung Forscherin 1'!N44,'Parametrisierung Forscher 2'!N44)</f>
        <v>0</v>
      </c>
      <c r="O44" s="16">
        <f>_xlfn.STDEV.S('Parametrisierung Experte'!O44,'Parametrisierung Forscherin 1'!O44,'Parametrisierung Forscher 2'!O44)</f>
        <v>1.1547005383792517</v>
      </c>
      <c r="P44" s="16">
        <f>_xlfn.STDEV.S('Parametrisierung Experte'!P44,'Parametrisierung Forscherin 1'!P44,'Parametrisierung Forscher 2'!P44)</f>
        <v>0</v>
      </c>
      <c r="Q44" s="16">
        <f>_xlfn.STDEV.S('Parametrisierung Experte'!Q44,'Parametrisierung Forscherin 1'!Q44,'Parametrisierung Forscher 2'!Q44)</f>
        <v>0</v>
      </c>
      <c r="R44" s="16">
        <f>_xlfn.STDEV.S('Parametrisierung Experte'!R44,'Parametrisierung Forscherin 1'!R44,'Parametrisierung Forscher 2'!R44)</f>
        <v>0</v>
      </c>
      <c r="S44" s="16">
        <f>_xlfn.STDEV.S('Parametrisierung Experte'!S44,'Parametrisierung Forscherin 1'!S44,'Parametrisierung Forscher 2'!S44)</f>
        <v>2.6457513110645907</v>
      </c>
      <c r="T44" s="16">
        <f>_xlfn.STDEV.S('Parametrisierung Experte'!T44,'Parametrisierung Forscherin 1'!T44,'Parametrisierung Forscher 2'!T44)</f>
        <v>2.3094010767585034</v>
      </c>
      <c r="U44" s="16">
        <f>_xlfn.STDEV.S('Parametrisierung Experte'!U44,'Parametrisierung Forscherin 1'!U44,'Parametrisierung Forscher 2'!U44)</f>
        <v>0</v>
      </c>
      <c r="V44" s="16">
        <f>_xlfn.STDEV.S('Parametrisierung Experte'!V44,'Parametrisierung Forscherin 1'!V44,'Parametrisierung Forscher 2'!V44)</f>
        <v>1.7320508075688772</v>
      </c>
      <c r="W44" s="16">
        <f>_xlfn.STDEV.S('Parametrisierung Experte'!W44,'Parametrisierung Forscherin 1'!W44,'Parametrisierung Forscher 2'!W44)</f>
        <v>0</v>
      </c>
      <c r="X44" s="16">
        <f>_xlfn.STDEV.S('Parametrisierung Experte'!X44,'Parametrisierung Forscherin 1'!X44,'Parametrisierung Forscher 2'!X44)</f>
        <v>2.8867513459481287</v>
      </c>
      <c r="Y44" s="16">
        <f>_xlfn.STDEV.S('Parametrisierung Experte'!Y44,'Parametrisierung Forscherin 1'!Y44,'Parametrisierung Forscher 2'!Y44)</f>
        <v>1.7320508075688772</v>
      </c>
      <c r="Z44" s="16">
        <f>_xlfn.STDEV.S('Parametrisierung Experte'!Z44,'Parametrisierung Forscherin 1'!Z44,'Parametrisierung Forscher 2'!Z44)</f>
        <v>1.1547005383792517</v>
      </c>
      <c r="AA44" s="16">
        <f>_xlfn.STDEV.S('Parametrisierung Experte'!AA44,'Parametrisierung Forscherin 1'!AA44,'Parametrisierung Forscher 2'!AA44)</f>
        <v>2.5166114784235836</v>
      </c>
      <c r="AB44" s="16">
        <f>_xlfn.STDEV.S('Parametrisierung Experte'!AB44,'Parametrisierung Forscherin 1'!AB44,'Parametrisierung Forscher 2'!AB44)</f>
        <v>1.1547005383792517</v>
      </c>
      <c r="AC44" s="16">
        <f>_xlfn.STDEV.S('Parametrisierung Experte'!AC44,'Parametrisierung Forscherin 1'!AC44,'Parametrisierung Forscher 2'!AC44)</f>
        <v>1.1547005383792517</v>
      </c>
      <c r="AD44" s="16">
        <f>_xlfn.STDEV.S('Parametrisierung Experte'!AD44,'Parametrisierung Forscherin 1'!AD44,'Parametrisierung Forscher 2'!AD44)</f>
        <v>0</v>
      </c>
      <c r="AE44" s="5"/>
      <c r="AF44" s="5"/>
      <c r="AG44" s="5"/>
      <c r="AI44" s="143"/>
      <c r="AJ44" s="143"/>
      <c r="AK44" s="143"/>
      <c r="AL44" s="143"/>
      <c r="AM44" s="143"/>
      <c r="AO44" s="127"/>
      <c r="AP44" s="49" t="s">
        <v>190</v>
      </c>
      <c r="AQ44" s="50">
        <v>5</v>
      </c>
    </row>
    <row r="45" spans="1:46" ht="15.75" customHeight="1" x14ac:dyDescent="0.2">
      <c r="A45" s="128"/>
      <c r="B45" s="128"/>
      <c r="C45" s="7" t="s">
        <v>139</v>
      </c>
      <c r="D45" s="8" t="s">
        <v>108</v>
      </c>
      <c r="E45" s="16">
        <f>_xlfn.STDEV.S('Parametrisierung Experte'!E45,'Parametrisierung Forscherin 1'!E45,'Parametrisierung Forscher 2'!E45)</f>
        <v>0</v>
      </c>
      <c r="F45" s="16">
        <f>_xlfn.STDEV.S('Parametrisierung Experte'!F45,'Parametrisierung Forscherin 1'!F45,'Parametrisierung Forscher 2'!F45)</f>
        <v>0</v>
      </c>
      <c r="G45" s="16">
        <f>_xlfn.STDEV.S('Parametrisierung Experte'!G45,'Parametrisierung Forscherin 1'!G45,'Parametrisierung Forscher 2'!G45)</f>
        <v>5.1316014394468841</v>
      </c>
      <c r="H45" s="16">
        <f>_xlfn.STDEV.S('Parametrisierung Experte'!H45,'Parametrisierung Forscherin 1'!H45,'Parametrisierung Forscher 2'!H45)</f>
        <v>1.1547005383792517</v>
      </c>
      <c r="I45" s="16">
        <f>_xlfn.STDEV.S('Parametrisierung Experte'!I45,'Parametrisierung Forscherin 1'!I45,'Parametrisierung Forscher 2'!I45)</f>
        <v>4.5825756949558398</v>
      </c>
      <c r="J45" s="16">
        <f>_xlfn.STDEV.S('Parametrisierung Experte'!J45,'Parametrisierung Forscherin 1'!J45,'Parametrisierung Forscher 2'!J45)</f>
        <v>2.8867513459481287</v>
      </c>
      <c r="K45" s="16">
        <f>_xlfn.STDEV.S('Parametrisierung Experte'!K45,'Parametrisierung Forscherin 1'!K45,'Parametrisierung Forscher 2'!K45)</f>
        <v>2.8867513459481287</v>
      </c>
      <c r="L45" s="16">
        <f>_xlfn.STDEV.S('Parametrisierung Experte'!L45,'Parametrisierung Forscherin 1'!L45,'Parametrisierung Forscher 2'!L45)</f>
        <v>0</v>
      </c>
      <c r="M45" s="16">
        <f>_xlfn.STDEV.S('Parametrisierung Experte'!M45,'Parametrisierung Forscherin 1'!M45,'Parametrisierung Forscher 2'!M45)</f>
        <v>4.6188021535170067</v>
      </c>
      <c r="N45" s="16">
        <f>_xlfn.STDEV.S('Parametrisierung Experte'!N45,'Parametrisierung Forscherin 1'!N45,'Parametrisierung Forscher 2'!N45)</f>
        <v>0</v>
      </c>
      <c r="O45" s="16">
        <f>_xlfn.STDEV.S('Parametrisierung Experte'!O45,'Parametrisierung Forscherin 1'!O45,'Parametrisierung Forscher 2'!O45)</f>
        <v>1.1547005383792517</v>
      </c>
      <c r="P45" s="16">
        <f>_xlfn.STDEV.S('Parametrisierung Experte'!P45,'Parametrisierung Forscherin 1'!P45,'Parametrisierung Forscher 2'!P45)</f>
        <v>0</v>
      </c>
      <c r="Q45" s="16">
        <f>_xlfn.STDEV.S('Parametrisierung Experte'!Q45,'Parametrisierung Forscherin 1'!Q45,'Parametrisierung Forscher 2'!Q45)</f>
        <v>2.0816659994661331</v>
      </c>
      <c r="R45" s="16">
        <f>_xlfn.STDEV.S('Parametrisierung Experte'!R45,'Parametrisierung Forscherin 1'!R45,'Parametrisierung Forscher 2'!R45)</f>
        <v>0</v>
      </c>
      <c r="S45" s="16">
        <f>_xlfn.STDEV.S('Parametrisierung Experte'!S45,'Parametrisierung Forscherin 1'!S45,'Parametrisierung Forscher 2'!S45)</f>
        <v>2.3094010767585034</v>
      </c>
      <c r="T45" s="16">
        <f>_xlfn.STDEV.S('Parametrisierung Experte'!T45,'Parametrisierung Forscherin 1'!T45,'Parametrisierung Forscher 2'!T45)</f>
        <v>1.7320508075688772</v>
      </c>
      <c r="U45" s="16">
        <f>_xlfn.STDEV.S('Parametrisierung Experte'!U45,'Parametrisierung Forscherin 1'!U45,'Parametrisierung Forscher 2'!U45)</f>
        <v>0</v>
      </c>
      <c r="V45" s="16">
        <f>_xlfn.STDEV.S('Parametrisierung Experte'!V45,'Parametrisierung Forscherin 1'!V45,'Parametrisierung Forscher 2'!V45)</f>
        <v>1.1547005383792517</v>
      </c>
      <c r="W45" s="16">
        <f>_xlfn.STDEV.S('Parametrisierung Experte'!W45,'Parametrisierung Forscherin 1'!W45,'Parametrisierung Forscher 2'!W45)</f>
        <v>0</v>
      </c>
      <c r="X45" s="16">
        <f>_xlfn.STDEV.S('Parametrisierung Experte'!X45,'Parametrisierung Forscherin 1'!X45,'Parametrisierung Forscher 2'!X45)</f>
        <v>2.8867513459481287</v>
      </c>
      <c r="Y45" s="16">
        <f>_xlfn.STDEV.S('Parametrisierung Experte'!Y45,'Parametrisierung Forscherin 1'!Y45,'Parametrisierung Forscher 2'!Y45)</f>
        <v>0.57735026918962584</v>
      </c>
      <c r="Z45" s="16">
        <f>_xlfn.STDEV.S('Parametrisierung Experte'!Z45,'Parametrisierung Forscherin 1'!Z45,'Parametrisierung Forscher 2'!Z45)</f>
        <v>0</v>
      </c>
      <c r="AA45" s="16">
        <f>_xlfn.STDEV.S('Parametrisierung Experte'!AA45,'Parametrisierung Forscherin 1'!AA45,'Parametrisierung Forscher 2'!AA45)</f>
        <v>2.3094010767585034</v>
      </c>
      <c r="AB45" s="16">
        <f>_xlfn.STDEV.S('Parametrisierung Experte'!AB45,'Parametrisierung Forscherin 1'!AB45,'Parametrisierung Forscher 2'!AB45)</f>
        <v>1.1547005383792517</v>
      </c>
      <c r="AC45" s="16">
        <f>_xlfn.STDEV.S('Parametrisierung Experte'!AC45,'Parametrisierung Forscherin 1'!AC45,'Parametrisierung Forscher 2'!AC45)</f>
        <v>5.5075705472861021</v>
      </c>
      <c r="AD45" s="16">
        <f>_xlfn.STDEV.S('Parametrisierung Experte'!AD45,'Parametrisierung Forscherin 1'!AD45,'Parametrisierung Forscher 2'!AD45)</f>
        <v>0</v>
      </c>
      <c r="AE45" s="5"/>
      <c r="AF45" s="5"/>
      <c r="AG45" s="5"/>
      <c r="AI45" s="143"/>
      <c r="AJ45" s="143"/>
      <c r="AK45" s="143"/>
      <c r="AL45" s="143"/>
      <c r="AM45" s="143"/>
      <c r="AO45" s="127"/>
      <c r="AP45" s="49" t="s">
        <v>191</v>
      </c>
      <c r="AQ45" s="50">
        <v>4</v>
      </c>
    </row>
    <row r="46" spans="1:46" ht="15.75" customHeight="1" x14ac:dyDescent="0.2">
      <c r="A46" s="128"/>
      <c r="B46" s="128"/>
      <c r="C46" s="7" t="s">
        <v>140</v>
      </c>
      <c r="D46" s="8" t="s">
        <v>109</v>
      </c>
      <c r="E46" s="16">
        <f>_xlfn.STDEV.S('Parametrisierung Experte'!E46,'Parametrisierung Forscherin 1'!E46,'Parametrisierung Forscher 2'!E46)</f>
        <v>0</v>
      </c>
      <c r="F46" s="16">
        <f>_xlfn.STDEV.S('Parametrisierung Experte'!F46,'Parametrisierung Forscherin 1'!F46,'Parametrisierung Forscher 2'!F46)</f>
        <v>2.8867513459481287</v>
      </c>
      <c r="G46" s="16">
        <f>_xlfn.STDEV.S('Parametrisierung Experte'!G46,'Parametrisierung Forscherin 1'!G46,'Parametrisierung Forscher 2'!G46)</f>
        <v>2.5166114784235836</v>
      </c>
      <c r="H46" s="16">
        <f>_xlfn.STDEV.S('Parametrisierung Experte'!H46,'Parametrisierung Forscherin 1'!H46,'Parametrisierung Forscher 2'!H46)</f>
        <v>4.0414518843273806</v>
      </c>
      <c r="I46" s="16">
        <f>_xlfn.STDEV.S('Parametrisierung Experte'!I46,'Parametrisierung Forscherin 1'!I46,'Parametrisierung Forscher 2'!I46)</f>
        <v>3.0550504633038935</v>
      </c>
      <c r="J46" s="16">
        <f>_xlfn.STDEV.S('Parametrisierung Experte'!J46,'Parametrisierung Forscherin 1'!J46,'Parametrisierung Forscher 2'!J46)</f>
        <v>3.7859388972001824</v>
      </c>
      <c r="K46" s="16">
        <f>_xlfn.STDEV.S('Parametrisierung Experte'!K46,'Parametrisierung Forscherin 1'!K46,'Parametrisierung Forscher 2'!K46)</f>
        <v>5.196152422706632</v>
      </c>
      <c r="L46" s="16">
        <f>_xlfn.STDEV.S('Parametrisierung Experte'!L46,'Parametrisierung Forscherin 1'!L46,'Parametrisierung Forscher 2'!L46)</f>
        <v>0</v>
      </c>
      <c r="M46" s="16">
        <f>_xlfn.STDEV.S('Parametrisierung Experte'!M46,'Parametrisierung Forscherin 1'!M46,'Parametrisierung Forscher 2'!M46)</f>
        <v>4.6188021535170067</v>
      </c>
      <c r="N46" s="16">
        <f>_xlfn.STDEV.S('Parametrisierung Experte'!N46,'Parametrisierung Forscherin 1'!N46,'Parametrisierung Forscher 2'!N46)</f>
        <v>0</v>
      </c>
      <c r="O46" s="16">
        <f>_xlfn.STDEV.S('Parametrisierung Experte'!O46,'Parametrisierung Forscherin 1'!O46,'Parametrisierung Forscher 2'!O46)</f>
        <v>2.8867513459481287</v>
      </c>
      <c r="P46" s="16">
        <f>_xlfn.STDEV.S('Parametrisierung Experte'!P46,'Parametrisierung Forscherin 1'!P46,'Parametrisierung Forscher 2'!P46)</f>
        <v>0</v>
      </c>
      <c r="Q46" s="16">
        <f>_xlfn.STDEV.S('Parametrisierung Experte'!Q46,'Parametrisierung Forscherin 1'!Q46,'Parametrisierung Forscher 2'!Q46)</f>
        <v>2.3094010767585034</v>
      </c>
      <c r="R46" s="16">
        <f>_xlfn.STDEV.S('Parametrisierung Experte'!R46,'Parametrisierung Forscherin 1'!R46,'Parametrisierung Forscher 2'!R46)</f>
        <v>0</v>
      </c>
      <c r="S46" s="16">
        <f>_xlfn.STDEV.S('Parametrisierung Experte'!S46,'Parametrisierung Forscherin 1'!S46,'Parametrisierung Forscher 2'!S46)</f>
        <v>3.2145502536643185</v>
      </c>
      <c r="T46" s="16">
        <f>_xlfn.STDEV.S('Parametrisierung Experte'!T46,'Parametrisierung Forscherin 1'!T46,'Parametrisierung Forscher 2'!T46)</f>
        <v>3.4641016151377544</v>
      </c>
      <c r="U46" s="16">
        <f>_xlfn.STDEV.S('Parametrisierung Experte'!U46,'Parametrisierung Forscherin 1'!U46,'Parametrisierung Forscher 2'!U46)</f>
        <v>0</v>
      </c>
      <c r="V46" s="16">
        <f>_xlfn.STDEV.S('Parametrisierung Experte'!V46,'Parametrisierung Forscherin 1'!V46,'Parametrisierung Forscher 2'!V46)</f>
        <v>2.8867513459481287</v>
      </c>
      <c r="W46" s="16">
        <f>_xlfn.STDEV.S('Parametrisierung Experte'!W46,'Parametrisierung Forscherin 1'!W46,'Parametrisierung Forscher 2'!W46)</f>
        <v>0</v>
      </c>
      <c r="X46" s="16">
        <f>_xlfn.STDEV.S('Parametrisierung Experte'!X46,'Parametrisierung Forscherin 1'!X46,'Parametrisierung Forscher 2'!X46)</f>
        <v>1.7320508075688772</v>
      </c>
      <c r="Y46" s="16">
        <f>_xlfn.STDEV.S('Parametrisierung Experte'!Y46,'Parametrisierung Forscherin 1'!Y46,'Parametrisierung Forscher 2'!Y46)</f>
        <v>1.1547005383792517</v>
      </c>
      <c r="Z46" s="16">
        <f>_xlfn.STDEV.S('Parametrisierung Experte'!Z46,'Parametrisierung Forscherin 1'!Z46,'Parametrisierung Forscher 2'!Z46)</f>
        <v>1.7320508075688772</v>
      </c>
      <c r="AA46" s="16">
        <f>_xlfn.STDEV.S('Parametrisierung Experte'!AA46,'Parametrisierung Forscherin 1'!AA46,'Parametrisierung Forscher 2'!AA46)</f>
        <v>2.3094010767585034</v>
      </c>
      <c r="AB46" s="16">
        <f>_xlfn.STDEV.S('Parametrisierung Experte'!AB46,'Parametrisierung Forscherin 1'!AB46,'Parametrisierung Forscher 2'!AB46)</f>
        <v>1.1547005383792517</v>
      </c>
      <c r="AC46" s="16">
        <f>_xlfn.STDEV.S('Parametrisierung Experte'!AC46,'Parametrisierung Forscherin 1'!AC46,'Parametrisierung Forscher 2'!AC46)</f>
        <v>3</v>
      </c>
      <c r="AD46" s="16">
        <f>_xlfn.STDEV.S('Parametrisierung Experte'!AD46,'Parametrisierung Forscherin 1'!AD46,'Parametrisierung Forscher 2'!AD46)</f>
        <v>1.1547005383792517</v>
      </c>
      <c r="AE46" s="5"/>
      <c r="AF46" s="5"/>
      <c r="AG46" s="5"/>
      <c r="AI46" s="143"/>
      <c r="AJ46" s="143"/>
      <c r="AK46" s="143"/>
      <c r="AL46" s="143"/>
      <c r="AM46" s="143"/>
      <c r="AO46" s="127"/>
      <c r="AP46" s="49" t="s">
        <v>211</v>
      </c>
      <c r="AQ46" s="56">
        <v>3</v>
      </c>
    </row>
    <row r="47" spans="1:46" ht="15.75" customHeight="1" x14ac:dyDescent="0.2">
      <c r="A47" s="128"/>
      <c r="B47" s="128"/>
      <c r="C47" s="7" t="s">
        <v>141</v>
      </c>
      <c r="D47" s="8" t="s">
        <v>110</v>
      </c>
      <c r="E47" s="16">
        <f>_xlfn.STDEV.S('Parametrisierung Experte'!E47,'Parametrisierung Forscherin 1'!E47,'Parametrisierung Forscher 2'!E47)</f>
        <v>0</v>
      </c>
      <c r="F47" s="16">
        <f>_xlfn.STDEV.S('Parametrisierung Experte'!F47,'Parametrisierung Forscherin 1'!F47,'Parametrisierung Forscher 2'!F47)</f>
        <v>1.7320508075688772</v>
      </c>
      <c r="G47" s="16">
        <f>_xlfn.STDEV.S('Parametrisierung Experte'!G47,'Parametrisierung Forscherin 1'!G47,'Parametrisierung Forscher 2'!G47)</f>
        <v>3.6055512754639891</v>
      </c>
      <c r="H47" s="16">
        <f>_xlfn.STDEV.S('Parametrisierung Experte'!H47,'Parametrisierung Forscherin 1'!H47,'Parametrisierung Forscher 2'!H47)</f>
        <v>0</v>
      </c>
      <c r="I47" s="16">
        <f>_xlfn.STDEV.S('Parametrisierung Experte'!I47,'Parametrisierung Forscherin 1'!I47,'Parametrisierung Forscher 2'!I47)</f>
        <v>4.7258156262526079</v>
      </c>
      <c r="J47" s="16">
        <f>_xlfn.STDEV.S('Parametrisierung Experte'!J47,'Parametrisierung Forscherin 1'!J47,'Parametrisierung Forscher 2'!J47)</f>
        <v>3.4641016151377544</v>
      </c>
      <c r="K47" s="16">
        <f>_xlfn.STDEV.S('Parametrisierung Experte'!K47,'Parametrisierung Forscherin 1'!K47,'Parametrisierung Forscher 2'!K47)</f>
        <v>3.4641016151377544</v>
      </c>
      <c r="L47" s="16">
        <f>_xlfn.STDEV.S('Parametrisierung Experte'!L47,'Parametrisierung Forscherin 1'!L47,'Parametrisierung Forscher 2'!L47)</f>
        <v>0</v>
      </c>
      <c r="M47" s="16">
        <f>_xlfn.STDEV.S('Parametrisierung Experte'!M47,'Parametrisierung Forscherin 1'!M47,'Parametrisierung Forscher 2'!M47)</f>
        <v>5.7735026918962573</v>
      </c>
      <c r="N47" s="16">
        <f>_xlfn.STDEV.S('Parametrisierung Experte'!N47,'Parametrisierung Forscherin 1'!N47,'Parametrisierung Forscher 2'!N47)</f>
        <v>0</v>
      </c>
      <c r="O47" s="16">
        <f>_xlfn.STDEV.S('Parametrisierung Experte'!O47,'Parametrisierung Forscherin 1'!O47,'Parametrisierung Forscher 2'!O47)</f>
        <v>4.0414518843273806</v>
      </c>
      <c r="P47" s="16">
        <f>_xlfn.STDEV.S('Parametrisierung Experte'!P47,'Parametrisierung Forscherin 1'!P47,'Parametrisierung Forscher 2'!P47)</f>
        <v>0</v>
      </c>
      <c r="Q47" s="16">
        <f>_xlfn.STDEV.S('Parametrisierung Experte'!Q47,'Parametrisierung Forscherin 1'!Q47,'Parametrisierung Forscher 2'!Q47)</f>
        <v>0</v>
      </c>
      <c r="R47" s="16">
        <f>_xlfn.STDEV.S('Parametrisierung Experte'!R47,'Parametrisierung Forscherin 1'!R47,'Parametrisierung Forscher 2'!R47)</f>
        <v>0</v>
      </c>
      <c r="S47" s="16">
        <f>_xlfn.STDEV.S('Parametrisierung Experte'!S47,'Parametrisierung Forscherin 1'!S47,'Parametrisierung Forscher 2'!S47)</f>
        <v>0</v>
      </c>
      <c r="T47" s="16">
        <f>_xlfn.STDEV.S('Parametrisierung Experte'!T47,'Parametrisierung Forscherin 1'!T47,'Parametrisierung Forscher 2'!T47)</f>
        <v>4.0414518843273806</v>
      </c>
      <c r="U47" s="16">
        <f>_xlfn.STDEV.S('Parametrisierung Experte'!U47,'Parametrisierung Forscherin 1'!U47,'Parametrisierung Forscher 2'!U47)</f>
        <v>1.5275252316519465</v>
      </c>
      <c r="V47" s="16">
        <f>_xlfn.STDEV.S('Parametrisierung Experte'!V47,'Parametrisierung Forscherin 1'!V47,'Parametrisierung Forscher 2'!V47)</f>
        <v>3</v>
      </c>
      <c r="W47" s="16">
        <f>_xlfn.STDEV.S('Parametrisierung Experte'!W47,'Parametrisierung Forscherin 1'!W47,'Parametrisierung Forscher 2'!W47)</f>
        <v>0</v>
      </c>
      <c r="X47" s="16">
        <f>_xlfn.STDEV.S('Parametrisierung Experte'!X47,'Parametrisierung Forscherin 1'!X47,'Parametrisierung Forscher 2'!X47)</f>
        <v>0</v>
      </c>
      <c r="Y47" s="16">
        <f>_xlfn.STDEV.S('Parametrisierung Experte'!Y47,'Parametrisierung Forscherin 1'!Y47,'Parametrisierung Forscher 2'!Y47)</f>
        <v>0</v>
      </c>
      <c r="Z47" s="16">
        <f>_xlfn.STDEV.S('Parametrisierung Experte'!Z47,'Parametrisierung Forscherin 1'!Z47,'Parametrisierung Forscher 2'!Z47)</f>
        <v>2.8867513459481287</v>
      </c>
      <c r="AA47" s="16">
        <f>_xlfn.STDEV.S('Parametrisierung Experte'!AA47,'Parametrisierung Forscherin 1'!AA47,'Parametrisierung Forscher 2'!AA47)</f>
        <v>3.4641016151377544</v>
      </c>
      <c r="AB47" s="16">
        <f>_xlfn.STDEV.S('Parametrisierung Experte'!AB47,'Parametrisierung Forscherin 1'!AB47,'Parametrisierung Forscher 2'!AB47)</f>
        <v>0</v>
      </c>
      <c r="AC47" s="16">
        <f>_xlfn.STDEV.S('Parametrisierung Experte'!AC47,'Parametrisierung Forscherin 1'!AC47,'Parametrisierung Forscher 2'!AC47)</f>
        <v>1.1547005383792517</v>
      </c>
      <c r="AD47" s="16">
        <f>_xlfn.STDEV.S('Parametrisierung Experte'!AD47,'Parametrisierung Forscherin 1'!AD47,'Parametrisierung Forscher 2'!AD47)</f>
        <v>1.1547005383792517</v>
      </c>
      <c r="AE47" s="5"/>
      <c r="AF47" s="5"/>
      <c r="AG47" s="5"/>
      <c r="AI47" s="143"/>
      <c r="AJ47" s="143"/>
      <c r="AK47" s="143"/>
      <c r="AL47" s="143"/>
      <c r="AM47" s="143"/>
      <c r="AO47" s="127"/>
      <c r="AP47" s="49" t="s">
        <v>192</v>
      </c>
      <c r="AQ47" s="50">
        <v>2</v>
      </c>
    </row>
    <row r="48" spans="1:46" ht="15.75" customHeight="1" x14ac:dyDescent="0.2">
      <c r="A48" s="128"/>
      <c r="B48" s="128" t="s">
        <v>163</v>
      </c>
      <c r="C48" s="7" t="s">
        <v>142</v>
      </c>
      <c r="D48" s="8" t="s">
        <v>111</v>
      </c>
      <c r="E48" s="16">
        <f>_xlfn.STDEV.S('Parametrisierung Experte'!E48,'Parametrisierung Forscherin 1'!E48,'Parametrisierung Forscher 2'!E48)</f>
        <v>0</v>
      </c>
      <c r="F48" s="16">
        <f>_xlfn.STDEV.S('Parametrisierung Experte'!F48,'Parametrisierung Forscherin 1'!F48,'Parametrisierung Forscher 2'!F48)</f>
        <v>4.0414518843273806</v>
      </c>
      <c r="G48" s="16">
        <f>_xlfn.STDEV.S('Parametrisierung Experte'!G48,'Parametrisierung Forscherin 1'!G48,'Parametrisierung Forscher 2'!G48)</f>
        <v>0</v>
      </c>
      <c r="H48" s="16">
        <f>_xlfn.STDEV.S('Parametrisierung Experte'!H48,'Parametrisierung Forscherin 1'!H48,'Parametrisierung Forscher 2'!H48)</f>
        <v>0</v>
      </c>
      <c r="I48" s="16">
        <f>_xlfn.STDEV.S('Parametrisierung Experte'!I48,'Parametrisierung Forscherin 1'!I48,'Parametrisierung Forscher 2'!I48)</f>
        <v>2.3094010767585034</v>
      </c>
      <c r="J48" s="16">
        <f>_xlfn.STDEV.S('Parametrisierung Experte'!J48,'Parametrisierung Forscherin 1'!J48,'Parametrisierung Forscher 2'!J48)</f>
        <v>0</v>
      </c>
      <c r="K48" s="16">
        <f>_xlfn.STDEV.S('Parametrisierung Experte'!K48,'Parametrisierung Forscherin 1'!K48,'Parametrisierung Forscher 2'!K48)</f>
        <v>0</v>
      </c>
      <c r="L48" s="16">
        <f>_xlfn.STDEV.S('Parametrisierung Experte'!L48,'Parametrisierung Forscherin 1'!L48,'Parametrisierung Forscher 2'!L48)</f>
        <v>3.2145502536643189</v>
      </c>
      <c r="M48" s="16">
        <f>_xlfn.STDEV.S('Parametrisierung Experte'!M48,'Parametrisierung Forscherin 1'!M48,'Parametrisierung Forscher 2'!M48)</f>
        <v>1</v>
      </c>
      <c r="N48" s="16">
        <f>_xlfn.STDEV.S('Parametrisierung Experte'!N48,'Parametrisierung Forscherin 1'!N48,'Parametrisierung Forscher 2'!N48)</f>
        <v>0</v>
      </c>
      <c r="O48" s="16">
        <f>_xlfn.STDEV.S('Parametrisierung Experte'!O48,'Parametrisierung Forscherin 1'!O48,'Parametrisierung Forscher 2'!O48)</f>
        <v>2.5166114784235836</v>
      </c>
      <c r="P48" s="16">
        <f>_xlfn.STDEV.S('Parametrisierung Experte'!P48,'Parametrisierung Forscherin 1'!P48,'Parametrisierung Forscher 2'!P48)</f>
        <v>0</v>
      </c>
      <c r="Q48" s="16">
        <f>_xlfn.STDEV.S('Parametrisierung Experte'!Q48,'Parametrisierung Forscherin 1'!Q48,'Parametrisierung Forscher 2'!Q48)</f>
        <v>0</v>
      </c>
      <c r="R48" s="16">
        <f>_xlfn.STDEV.S('Parametrisierung Experte'!R48,'Parametrisierung Forscherin 1'!R48,'Parametrisierung Forscher 2'!R48)</f>
        <v>0</v>
      </c>
      <c r="S48" s="16">
        <f>_xlfn.STDEV.S('Parametrisierung Experte'!S48,'Parametrisierung Forscherin 1'!S48,'Parametrisierung Forscher 2'!S48)</f>
        <v>0</v>
      </c>
      <c r="T48" s="16">
        <f>_xlfn.STDEV.S('Parametrisierung Experte'!T48,'Parametrisierung Forscherin 1'!T48,'Parametrisierung Forscher 2'!T48)</f>
        <v>0</v>
      </c>
      <c r="U48" s="16">
        <f>_xlfn.STDEV.S('Parametrisierung Experte'!U48,'Parametrisierung Forscherin 1'!U48,'Parametrisierung Forscher 2'!U48)</f>
        <v>1.7320508075688772</v>
      </c>
      <c r="V48" s="16">
        <f>_xlfn.STDEV.S('Parametrisierung Experte'!V48,'Parametrisierung Forscherin 1'!V48,'Parametrisierung Forscher 2'!V48)</f>
        <v>0</v>
      </c>
      <c r="W48" s="16">
        <f>_xlfn.STDEV.S('Parametrisierung Experte'!W48,'Parametrisierung Forscherin 1'!W48,'Parametrisierung Forscher 2'!W48)</f>
        <v>0</v>
      </c>
      <c r="X48" s="16">
        <f>_xlfn.STDEV.S('Parametrisierung Experte'!X48,'Parametrisierung Forscherin 1'!X48,'Parametrisierung Forscher 2'!X48)</f>
        <v>0</v>
      </c>
      <c r="Y48" s="16">
        <f>_xlfn.STDEV.S('Parametrisierung Experte'!Y48,'Parametrisierung Forscherin 1'!Y48,'Parametrisierung Forscher 2'!Y48)</f>
        <v>0</v>
      </c>
      <c r="Z48" s="16">
        <f>_xlfn.STDEV.S('Parametrisierung Experte'!Z48,'Parametrisierung Forscherin 1'!Z48,'Parametrisierung Forscher 2'!Z48)</f>
        <v>0</v>
      </c>
      <c r="AA48" s="16">
        <f>_xlfn.STDEV.S('Parametrisierung Experte'!AA48,'Parametrisierung Forscherin 1'!AA48,'Parametrisierung Forscher 2'!AA48)</f>
        <v>0</v>
      </c>
      <c r="AB48" s="16">
        <f>_xlfn.STDEV.S('Parametrisierung Experte'!AB48,'Parametrisierung Forscherin 1'!AB48,'Parametrisierung Forscher 2'!AB48)</f>
        <v>0</v>
      </c>
      <c r="AC48" s="16">
        <f>_xlfn.STDEV.S('Parametrisierung Experte'!AC48,'Parametrisierung Forscherin 1'!AC48,'Parametrisierung Forscher 2'!AC48)</f>
        <v>0</v>
      </c>
      <c r="AD48" s="16">
        <f>_xlfn.STDEV.S('Parametrisierung Experte'!AD48,'Parametrisierung Forscherin 1'!AD48,'Parametrisierung Forscher 2'!AD48)</f>
        <v>0</v>
      </c>
      <c r="AE48" s="5"/>
      <c r="AF48" s="5"/>
      <c r="AG48" s="5"/>
      <c r="AI48" s="143"/>
      <c r="AJ48" s="143"/>
      <c r="AK48" s="143"/>
      <c r="AL48" s="143"/>
      <c r="AM48" s="143"/>
      <c r="AO48" s="127"/>
      <c r="AP48" s="49" t="s">
        <v>193</v>
      </c>
      <c r="AQ48" s="50">
        <v>1</v>
      </c>
    </row>
    <row r="49" spans="1:43" ht="15.75" customHeight="1" x14ac:dyDescent="0.2">
      <c r="A49" s="128"/>
      <c r="B49" s="128"/>
      <c r="C49" s="7" t="s">
        <v>143</v>
      </c>
      <c r="D49" s="8" t="s">
        <v>112</v>
      </c>
      <c r="E49" s="16">
        <f>_xlfn.STDEV.S('Parametrisierung Experte'!E49,'Parametrisierung Forscherin 1'!E49,'Parametrisierung Forscher 2'!E49)</f>
        <v>2.3094010767585034</v>
      </c>
      <c r="F49" s="16">
        <f>_xlfn.STDEV.S('Parametrisierung Experte'!F49,'Parametrisierung Forscherin 1'!F49,'Parametrisierung Forscher 2'!F49)</f>
        <v>4.0414518843273806</v>
      </c>
      <c r="G49" s="16">
        <f>_xlfn.STDEV.S('Parametrisierung Experte'!G49,'Parametrisierung Forscherin 1'!G49,'Parametrisierung Forscher 2'!G49)</f>
        <v>0</v>
      </c>
      <c r="H49" s="16">
        <f>_xlfn.STDEV.S('Parametrisierung Experte'!H49,'Parametrisierung Forscherin 1'!H49,'Parametrisierung Forscher 2'!H49)</f>
        <v>0</v>
      </c>
      <c r="I49" s="16">
        <f>_xlfn.STDEV.S('Parametrisierung Experte'!I49,'Parametrisierung Forscherin 1'!I49,'Parametrisierung Forscher 2'!I49)</f>
        <v>2.3094010767585034</v>
      </c>
      <c r="J49" s="16">
        <f>_xlfn.STDEV.S('Parametrisierung Experte'!J49,'Parametrisierung Forscherin 1'!J49,'Parametrisierung Forscher 2'!J49)</f>
        <v>0</v>
      </c>
      <c r="K49" s="16">
        <f>_xlfn.STDEV.S('Parametrisierung Experte'!K49,'Parametrisierung Forscherin 1'!K49,'Parametrisierung Forscher 2'!K49)</f>
        <v>0</v>
      </c>
      <c r="L49" s="16">
        <f>_xlfn.STDEV.S('Parametrisierung Experte'!L49,'Parametrisierung Forscherin 1'!L49,'Parametrisierung Forscher 2'!L49)</f>
        <v>4.6188021535170067</v>
      </c>
      <c r="M49" s="16">
        <f>_xlfn.STDEV.S('Parametrisierung Experte'!M49,'Parametrisierung Forscherin 1'!M49,'Parametrisierung Forscher 2'!M49)</f>
        <v>3.5118845842842461</v>
      </c>
      <c r="N49" s="16">
        <f>_xlfn.STDEV.S('Parametrisierung Experte'!N49,'Parametrisierung Forscherin 1'!N49,'Parametrisierung Forscher 2'!N49)</f>
        <v>3.4641016151377544</v>
      </c>
      <c r="O49" s="16">
        <f>_xlfn.STDEV.S('Parametrisierung Experte'!O49,'Parametrisierung Forscherin 1'!O49,'Parametrisierung Forscher 2'!O49)</f>
        <v>2.8867513459481287</v>
      </c>
      <c r="P49" s="16">
        <f>_xlfn.STDEV.S('Parametrisierung Experte'!P49,'Parametrisierung Forscherin 1'!P49,'Parametrisierung Forscher 2'!P49)</f>
        <v>2.3094010767585034</v>
      </c>
      <c r="Q49" s="16">
        <f>_xlfn.STDEV.S('Parametrisierung Experte'!Q49,'Parametrisierung Forscherin 1'!Q49,'Parametrisierung Forscher 2'!Q49)</f>
        <v>0</v>
      </c>
      <c r="R49" s="16">
        <f>_xlfn.STDEV.S('Parametrisierung Experte'!R49,'Parametrisierung Forscherin 1'!R49,'Parametrisierung Forscher 2'!R49)</f>
        <v>0</v>
      </c>
      <c r="S49" s="16">
        <f>_xlfn.STDEV.S('Parametrisierung Experte'!S49,'Parametrisierung Forscherin 1'!S49,'Parametrisierung Forscher 2'!S49)</f>
        <v>0</v>
      </c>
      <c r="T49" s="16">
        <f>_xlfn.STDEV.S('Parametrisierung Experte'!T49,'Parametrisierung Forscherin 1'!T49,'Parametrisierung Forscher 2'!T49)</f>
        <v>0</v>
      </c>
      <c r="U49" s="16">
        <f>_xlfn.STDEV.S('Parametrisierung Experte'!U49,'Parametrisierung Forscherin 1'!U49,'Parametrisierung Forscher 2'!U49)</f>
        <v>0</v>
      </c>
      <c r="V49" s="16">
        <f>_xlfn.STDEV.S('Parametrisierung Experte'!V49,'Parametrisierung Forscherin 1'!V49,'Parametrisierung Forscher 2'!V49)</f>
        <v>2.3094010767585034</v>
      </c>
      <c r="W49" s="16">
        <f>_xlfn.STDEV.S('Parametrisierung Experte'!W49,'Parametrisierung Forscherin 1'!W49,'Parametrisierung Forscher 2'!W49)</f>
        <v>0</v>
      </c>
      <c r="X49" s="16">
        <f>_xlfn.STDEV.S('Parametrisierung Experte'!X49,'Parametrisierung Forscherin 1'!X49,'Parametrisierung Forscher 2'!X49)</f>
        <v>0</v>
      </c>
      <c r="Y49" s="16">
        <f>_xlfn.STDEV.S('Parametrisierung Experte'!Y49,'Parametrisierung Forscherin 1'!Y49,'Parametrisierung Forscher 2'!Y49)</f>
        <v>0</v>
      </c>
      <c r="Z49" s="16">
        <f>_xlfn.STDEV.S('Parametrisierung Experte'!Z49,'Parametrisierung Forscherin 1'!Z49,'Parametrisierung Forscher 2'!Z49)</f>
        <v>0</v>
      </c>
      <c r="AA49" s="16">
        <f>_xlfn.STDEV.S('Parametrisierung Experte'!AA49,'Parametrisierung Forscherin 1'!AA49,'Parametrisierung Forscher 2'!AA49)</f>
        <v>0</v>
      </c>
      <c r="AB49" s="16">
        <f>_xlfn.STDEV.S('Parametrisierung Experte'!AB49,'Parametrisierung Forscherin 1'!AB49,'Parametrisierung Forscher 2'!AB49)</f>
        <v>0</v>
      </c>
      <c r="AC49" s="16">
        <f>_xlfn.STDEV.S('Parametrisierung Experte'!AC49,'Parametrisierung Forscherin 1'!AC49,'Parametrisierung Forscher 2'!AC49)</f>
        <v>0</v>
      </c>
      <c r="AD49" s="16">
        <f>_xlfn.STDEV.S('Parametrisierung Experte'!AD49,'Parametrisierung Forscherin 1'!AD49,'Parametrisierung Forscher 2'!AD49)</f>
        <v>0</v>
      </c>
      <c r="AE49" s="5"/>
      <c r="AF49" s="5"/>
      <c r="AG49" s="5"/>
      <c r="AI49" s="143"/>
      <c r="AJ49" s="143"/>
      <c r="AK49" s="143"/>
      <c r="AL49" s="143"/>
      <c r="AM49" s="143"/>
      <c r="AO49" s="127"/>
      <c r="AP49" s="49" t="s">
        <v>194</v>
      </c>
      <c r="AQ49" s="50">
        <v>0</v>
      </c>
    </row>
    <row r="50" spans="1:43" ht="15.75" customHeight="1" x14ac:dyDescent="0.2">
      <c r="A50" s="128"/>
      <c r="B50" s="128"/>
      <c r="C50" s="7" t="s">
        <v>144</v>
      </c>
      <c r="D50" s="8" t="s">
        <v>113</v>
      </c>
      <c r="E50" s="16">
        <f>_xlfn.STDEV.S('Parametrisierung Experte'!E50,'Parametrisierung Forscherin 1'!E50,'Parametrisierung Forscher 2'!E50)</f>
        <v>2.3094010767585034</v>
      </c>
      <c r="F50" s="16">
        <f>_xlfn.STDEV.S('Parametrisierung Experte'!F50,'Parametrisierung Forscherin 1'!F50,'Parametrisierung Forscher 2'!F50)</f>
        <v>0</v>
      </c>
      <c r="G50" s="16">
        <f>_xlfn.STDEV.S('Parametrisierung Experte'!G50,'Parametrisierung Forscherin 1'!G50,'Parametrisierung Forscher 2'!G50)</f>
        <v>4.6188021535170067</v>
      </c>
      <c r="H50" s="16">
        <f>_xlfn.STDEV.S('Parametrisierung Experte'!H50,'Parametrisierung Forscherin 1'!H50,'Parametrisierung Forscher 2'!H50)</f>
        <v>0</v>
      </c>
      <c r="I50" s="16">
        <f>_xlfn.STDEV.S('Parametrisierung Experte'!I50,'Parametrisierung Forscherin 1'!I50,'Parametrisierung Forscher 2'!I50)</f>
        <v>2.3094010767585034</v>
      </c>
      <c r="J50" s="16">
        <f>_xlfn.STDEV.S('Parametrisierung Experte'!J50,'Parametrisierung Forscherin 1'!J50,'Parametrisierung Forscher 2'!J50)</f>
        <v>2.3094010767585034</v>
      </c>
      <c r="K50" s="16">
        <f>_xlfn.STDEV.S('Parametrisierung Experte'!K50,'Parametrisierung Forscherin 1'!K50,'Parametrisierung Forscher 2'!K50)</f>
        <v>1.1547005383792517</v>
      </c>
      <c r="L50" s="16">
        <f>_xlfn.STDEV.S('Parametrisierung Experte'!L50,'Parametrisierung Forscherin 1'!L50,'Parametrisierung Forscher 2'!L50)</f>
        <v>4.6188021535170067</v>
      </c>
      <c r="M50" s="16">
        <f>_xlfn.STDEV.S('Parametrisierung Experte'!M50,'Parametrisierung Forscherin 1'!M50,'Parametrisierung Forscher 2'!M50)</f>
        <v>3.0550504633038935</v>
      </c>
      <c r="N50" s="16">
        <f>_xlfn.STDEV.S('Parametrisierung Experte'!N50,'Parametrisierung Forscherin 1'!N50,'Parametrisierung Forscher 2'!N50)</f>
        <v>4.6188021535170067</v>
      </c>
      <c r="O50" s="16">
        <f>_xlfn.STDEV.S('Parametrisierung Experte'!O50,'Parametrisierung Forscherin 1'!O50,'Parametrisierung Forscher 2'!O50)</f>
        <v>2.8867513459481287</v>
      </c>
      <c r="P50" s="16">
        <f>_xlfn.STDEV.S('Parametrisierung Experte'!P50,'Parametrisierung Forscherin 1'!P50,'Parametrisierung Forscher 2'!P50)</f>
        <v>2.3094010767585034</v>
      </c>
      <c r="Q50" s="16">
        <f>_xlfn.STDEV.S('Parametrisierung Experte'!Q50,'Parametrisierung Forscherin 1'!Q50,'Parametrisierung Forscher 2'!Q50)</f>
        <v>0</v>
      </c>
      <c r="R50" s="16">
        <f>_xlfn.STDEV.S('Parametrisierung Experte'!R50,'Parametrisierung Forscherin 1'!R50,'Parametrisierung Forscher 2'!R50)</f>
        <v>0</v>
      </c>
      <c r="S50" s="16">
        <f>_xlfn.STDEV.S('Parametrisierung Experte'!S50,'Parametrisierung Forscherin 1'!S50,'Parametrisierung Forscher 2'!S50)</f>
        <v>2.3094010767585034</v>
      </c>
      <c r="T50" s="16">
        <f>_xlfn.STDEV.S('Parametrisierung Experte'!T50,'Parametrisierung Forscherin 1'!T50,'Parametrisierung Forscher 2'!T50)</f>
        <v>0</v>
      </c>
      <c r="U50" s="16">
        <f>_xlfn.STDEV.S('Parametrisierung Experte'!U50,'Parametrisierung Forscherin 1'!U50,'Parametrisierung Forscher 2'!U50)</f>
        <v>0</v>
      </c>
      <c r="V50" s="16">
        <f>_xlfn.STDEV.S('Parametrisierung Experte'!V50,'Parametrisierung Forscherin 1'!V50,'Parametrisierung Forscher 2'!V50)</f>
        <v>2.3094010767585034</v>
      </c>
      <c r="W50" s="16">
        <f>_xlfn.STDEV.S('Parametrisierung Experte'!W50,'Parametrisierung Forscherin 1'!W50,'Parametrisierung Forscher 2'!W50)</f>
        <v>0</v>
      </c>
      <c r="X50" s="16">
        <f>_xlfn.STDEV.S('Parametrisierung Experte'!X50,'Parametrisierung Forscherin 1'!X50,'Parametrisierung Forscher 2'!X50)</f>
        <v>0</v>
      </c>
      <c r="Y50" s="16">
        <f>_xlfn.STDEV.S('Parametrisierung Experte'!Y50,'Parametrisierung Forscherin 1'!Y50,'Parametrisierung Forscher 2'!Y50)</f>
        <v>0</v>
      </c>
      <c r="Z50" s="16">
        <f>_xlfn.STDEV.S('Parametrisierung Experte'!Z50,'Parametrisierung Forscherin 1'!Z50,'Parametrisierung Forscher 2'!Z50)</f>
        <v>0</v>
      </c>
      <c r="AA50" s="16">
        <f>_xlfn.STDEV.S('Parametrisierung Experte'!AA50,'Parametrisierung Forscherin 1'!AA50,'Parametrisierung Forscher 2'!AA50)</f>
        <v>0</v>
      </c>
      <c r="AB50" s="16">
        <f>_xlfn.STDEV.S('Parametrisierung Experte'!AB50,'Parametrisierung Forscherin 1'!AB50,'Parametrisierung Forscher 2'!AB50)</f>
        <v>0</v>
      </c>
      <c r="AC50" s="16">
        <f>_xlfn.STDEV.S('Parametrisierung Experte'!AC50,'Parametrisierung Forscherin 1'!AC50,'Parametrisierung Forscher 2'!AC50)</f>
        <v>3.0550504633038931</v>
      </c>
      <c r="AD50" s="16">
        <f>_xlfn.STDEV.S('Parametrisierung Experte'!AD50,'Parametrisierung Forscherin 1'!AD50,'Parametrisierung Forscher 2'!AD50)</f>
        <v>0</v>
      </c>
      <c r="AE50" s="5"/>
      <c r="AF50" s="5"/>
      <c r="AG50" s="5"/>
      <c r="AI50" s="143"/>
      <c r="AJ50" s="143"/>
      <c r="AK50" s="143"/>
      <c r="AL50" s="143"/>
      <c r="AM50" s="143"/>
      <c r="AO50" s="127"/>
      <c r="AP50" s="49" t="s">
        <v>195</v>
      </c>
      <c r="AQ50" s="50">
        <v>-1</v>
      </c>
    </row>
    <row r="51" spans="1:43" ht="15.75" customHeight="1" x14ac:dyDescent="0.2">
      <c r="A51" s="128"/>
      <c r="B51" s="128"/>
      <c r="C51" s="7" t="s">
        <v>145</v>
      </c>
      <c r="D51" s="8" t="s">
        <v>114</v>
      </c>
      <c r="E51" s="16">
        <f>_xlfn.STDEV.S('Parametrisierung Experte'!E51,'Parametrisierung Forscherin 1'!E51,'Parametrisierung Forscher 2'!E51)</f>
        <v>0</v>
      </c>
      <c r="F51" s="16">
        <f>_xlfn.STDEV.S('Parametrisierung Experte'!F51,'Parametrisierung Forscherin 1'!F51,'Parametrisierung Forscher 2'!F51)</f>
        <v>0</v>
      </c>
      <c r="G51" s="16">
        <f>_xlfn.STDEV.S('Parametrisierung Experte'!G51,'Parametrisierung Forscherin 1'!G51,'Parametrisierung Forscher 2'!G51)</f>
        <v>0</v>
      </c>
      <c r="H51" s="16">
        <f>_xlfn.STDEV.S('Parametrisierung Experte'!H51,'Parametrisierung Forscherin 1'!H51,'Parametrisierung Forscher 2'!H51)</f>
        <v>0</v>
      </c>
      <c r="I51" s="16">
        <f>_xlfn.STDEV.S('Parametrisierung Experte'!I51,'Parametrisierung Forscherin 1'!I51,'Parametrisierung Forscher 2'!I51)</f>
        <v>4.0414518843273806</v>
      </c>
      <c r="J51" s="16">
        <f>_xlfn.STDEV.S('Parametrisierung Experte'!J51,'Parametrisierung Forscherin 1'!J51,'Parametrisierung Forscher 2'!J51)</f>
        <v>0</v>
      </c>
      <c r="K51" s="16">
        <f>_xlfn.STDEV.S('Parametrisierung Experte'!K51,'Parametrisierung Forscherin 1'!K51,'Parametrisierung Forscher 2'!K51)</f>
        <v>2.3094010767585034</v>
      </c>
      <c r="L51" s="16">
        <f>_xlfn.STDEV.S('Parametrisierung Experte'!L51,'Parametrisierung Forscherin 1'!L51,'Parametrisierung Forscher 2'!L51)</f>
        <v>0</v>
      </c>
      <c r="M51" s="16">
        <f>_xlfn.STDEV.S('Parametrisierung Experte'!M51,'Parametrisierung Forscherin 1'!M51,'Parametrisierung Forscher 2'!M51)</f>
        <v>0</v>
      </c>
      <c r="N51" s="16">
        <f>_xlfn.STDEV.S('Parametrisierung Experte'!N51,'Parametrisierung Forscherin 1'!N51,'Parametrisierung Forscher 2'!N51)</f>
        <v>0</v>
      </c>
      <c r="O51" s="16">
        <f>_xlfn.STDEV.S('Parametrisierung Experte'!O51,'Parametrisierung Forscherin 1'!O51,'Parametrisierung Forscher 2'!O51)</f>
        <v>2.8867513459481287</v>
      </c>
      <c r="P51" s="16">
        <f>_xlfn.STDEV.S('Parametrisierung Experte'!P51,'Parametrisierung Forscherin 1'!P51,'Parametrisierung Forscher 2'!P51)</f>
        <v>0</v>
      </c>
      <c r="Q51" s="16">
        <f>_xlfn.STDEV.S('Parametrisierung Experte'!Q51,'Parametrisierung Forscherin 1'!Q51,'Parametrisierung Forscher 2'!Q51)</f>
        <v>0</v>
      </c>
      <c r="R51" s="16">
        <f>_xlfn.STDEV.S('Parametrisierung Experte'!R51,'Parametrisierung Forscherin 1'!R51,'Parametrisierung Forscher 2'!R51)</f>
        <v>0</v>
      </c>
      <c r="S51" s="16">
        <f>_xlfn.STDEV.S('Parametrisierung Experte'!S51,'Parametrisierung Forscherin 1'!S51,'Parametrisierung Forscher 2'!S51)</f>
        <v>0</v>
      </c>
      <c r="T51" s="16">
        <f>_xlfn.STDEV.S('Parametrisierung Experte'!T51,'Parametrisierung Forscherin 1'!T51,'Parametrisierung Forscher 2'!T51)</f>
        <v>0</v>
      </c>
      <c r="U51" s="16">
        <f>_xlfn.STDEV.S('Parametrisierung Experte'!U51,'Parametrisierung Forscherin 1'!U51,'Parametrisierung Forscher 2'!U51)</f>
        <v>0</v>
      </c>
      <c r="V51" s="16">
        <f>_xlfn.STDEV.S('Parametrisierung Experte'!V51,'Parametrisierung Forscherin 1'!V51,'Parametrisierung Forscher 2'!V51)</f>
        <v>0</v>
      </c>
      <c r="W51" s="16">
        <f>_xlfn.STDEV.S('Parametrisierung Experte'!W51,'Parametrisierung Forscherin 1'!W51,'Parametrisierung Forscher 2'!W51)</f>
        <v>0</v>
      </c>
      <c r="X51" s="16">
        <f>_xlfn.STDEV.S('Parametrisierung Experte'!X51,'Parametrisierung Forscherin 1'!X51,'Parametrisierung Forscher 2'!X51)</f>
        <v>0</v>
      </c>
      <c r="Y51" s="16">
        <f>_xlfn.STDEV.S('Parametrisierung Experte'!Y51,'Parametrisierung Forscherin 1'!Y51,'Parametrisierung Forscher 2'!Y51)</f>
        <v>0</v>
      </c>
      <c r="Z51" s="16">
        <f>_xlfn.STDEV.S('Parametrisierung Experte'!Z51,'Parametrisierung Forscherin 1'!Z51,'Parametrisierung Forscher 2'!Z51)</f>
        <v>0</v>
      </c>
      <c r="AA51" s="16">
        <f>_xlfn.STDEV.S('Parametrisierung Experte'!AA51,'Parametrisierung Forscherin 1'!AA51,'Parametrisierung Forscher 2'!AA51)</f>
        <v>0</v>
      </c>
      <c r="AB51" s="16">
        <f>_xlfn.STDEV.S('Parametrisierung Experte'!AB51,'Parametrisierung Forscherin 1'!AB51,'Parametrisierung Forscher 2'!AB51)</f>
        <v>0</v>
      </c>
      <c r="AC51" s="16">
        <f>_xlfn.STDEV.S('Parametrisierung Experte'!AC51,'Parametrisierung Forscherin 1'!AC51,'Parametrisierung Forscher 2'!AC51)</f>
        <v>0</v>
      </c>
      <c r="AD51" s="16">
        <f>_xlfn.STDEV.S('Parametrisierung Experte'!AD51,'Parametrisierung Forscherin 1'!AD51,'Parametrisierung Forscher 2'!AD51)</f>
        <v>0</v>
      </c>
      <c r="AE51" s="5"/>
      <c r="AF51" s="5"/>
      <c r="AG51" s="5"/>
      <c r="AI51" s="143"/>
      <c r="AJ51" s="143"/>
      <c r="AK51" s="143"/>
      <c r="AL51" s="143"/>
      <c r="AM51" s="143"/>
      <c r="AO51" s="127"/>
      <c r="AP51" s="49" t="s">
        <v>196</v>
      </c>
      <c r="AQ51" s="50">
        <v>-2</v>
      </c>
    </row>
    <row r="52" spans="1:43" ht="15.75" customHeight="1" x14ac:dyDescent="0.2">
      <c r="A52" s="128"/>
      <c r="B52" s="128"/>
      <c r="C52" s="7" t="s">
        <v>146</v>
      </c>
      <c r="D52" s="8" t="s">
        <v>115</v>
      </c>
      <c r="E52" s="16">
        <f>_xlfn.STDEV.S('Parametrisierung Experte'!E52,'Parametrisierung Forscherin 1'!E52,'Parametrisierung Forscher 2'!E52)</f>
        <v>0</v>
      </c>
      <c r="F52" s="16">
        <f>_xlfn.STDEV.S('Parametrisierung Experte'!F52,'Parametrisierung Forscherin 1'!F52,'Parametrisierung Forscher 2'!F52)</f>
        <v>0</v>
      </c>
      <c r="G52" s="16">
        <f>_xlfn.STDEV.S('Parametrisierung Experte'!G52,'Parametrisierung Forscherin 1'!G52,'Parametrisierung Forscher 2'!G52)</f>
        <v>0</v>
      </c>
      <c r="H52" s="16">
        <f>_xlfn.STDEV.S('Parametrisierung Experte'!H52,'Parametrisierung Forscherin 1'!H52,'Parametrisierung Forscher 2'!H52)</f>
        <v>0</v>
      </c>
      <c r="I52" s="16">
        <f>_xlfn.STDEV.S('Parametrisierung Experte'!I52,'Parametrisierung Forscherin 1'!I52,'Parametrisierung Forscher 2'!I52)</f>
        <v>0</v>
      </c>
      <c r="J52" s="16">
        <f>_xlfn.STDEV.S('Parametrisierung Experte'!J52,'Parametrisierung Forscherin 1'!J52,'Parametrisierung Forscher 2'!J52)</f>
        <v>0</v>
      </c>
      <c r="K52" s="16">
        <f>_xlfn.STDEV.S('Parametrisierung Experte'!K52,'Parametrisierung Forscherin 1'!K52,'Parametrisierung Forscher 2'!K52)</f>
        <v>0</v>
      </c>
      <c r="L52" s="16">
        <f>_xlfn.STDEV.S('Parametrisierung Experte'!L52,'Parametrisierung Forscherin 1'!L52,'Parametrisierung Forscher 2'!L52)</f>
        <v>5.196152422706632</v>
      </c>
      <c r="M52" s="16">
        <f>_xlfn.STDEV.S('Parametrisierung Experte'!M52,'Parametrisierung Forscherin 1'!M52,'Parametrisierung Forscher 2'!M52)</f>
        <v>2.3094010767585034</v>
      </c>
      <c r="N52" s="16">
        <f>_xlfn.STDEV.S('Parametrisierung Experte'!N52,'Parametrisierung Forscherin 1'!N52,'Parametrisierung Forscher 2'!N52)</f>
        <v>0</v>
      </c>
      <c r="O52" s="16">
        <f>_xlfn.STDEV.S('Parametrisierung Experte'!O52,'Parametrisierung Forscherin 1'!O52,'Parametrisierung Forscher 2'!O52)</f>
        <v>0</v>
      </c>
      <c r="P52" s="16">
        <f>_xlfn.STDEV.S('Parametrisierung Experte'!P52,'Parametrisierung Forscherin 1'!P52,'Parametrisierung Forscher 2'!P52)</f>
        <v>0</v>
      </c>
      <c r="Q52" s="16">
        <f>_xlfn.STDEV.S('Parametrisierung Experte'!Q52,'Parametrisierung Forscherin 1'!Q52,'Parametrisierung Forscher 2'!Q52)</f>
        <v>0</v>
      </c>
      <c r="R52" s="16">
        <f>_xlfn.STDEV.S('Parametrisierung Experte'!R52,'Parametrisierung Forscherin 1'!R52,'Parametrisierung Forscher 2'!R52)</f>
        <v>0</v>
      </c>
      <c r="S52" s="16">
        <f>_xlfn.STDEV.S('Parametrisierung Experte'!S52,'Parametrisierung Forscherin 1'!S52,'Parametrisierung Forscher 2'!S52)</f>
        <v>2.3094010767585034</v>
      </c>
      <c r="T52" s="16">
        <f>_xlfn.STDEV.S('Parametrisierung Experte'!T52,'Parametrisierung Forscherin 1'!T52,'Parametrisierung Forscher 2'!T52)</f>
        <v>0</v>
      </c>
      <c r="U52" s="16">
        <f>_xlfn.STDEV.S('Parametrisierung Experte'!U52,'Parametrisierung Forscherin 1'!U52,'Parametrisierung Forscher 2'!U52)</f>
        <v>0</v>
      </c>
      <c r="V52" s="16">
        <f>_xlfn.STDEV.S('Parametrisierung Experte'!V52,'Parametrisierung Forscherin 1'!V52,'Parametrisierung Forscher 2'!V52)</f>
        <v>0</v>
      </c>
      <c r="W52" s="16">
        <f>_xlfn.STDEV.S('Parametrisierung Experte'!W52,'Parametrisierung Forscherin 1'!W52,'Parametrisierung Forscher 2'!W52)</f>
        <v>0</v>
      </c>
      <c r="X52" s="16">
        <f>_xlfn.STDEV.S('Parametrisierung Experte'!X52,'Parametrisierung Forscherin 1'!X52,'Parametrisierung Forscher 2'!X52)</f>
        <v>0</v>
      </c>
      <c r="Y52" s="16">
        <f>_xlfn.STDEV.S('Parametrisierung Experte'!Y52,'Parametrisierung Forscherin 1'!Y52,'Parametrisierung Forscher 2'!Y52)</f>
        <v>0</v>
      </c>
      <c r="Z52" s="16">
        <f>_xlfn.STDEV.S('Parametrisierung Experte'!Z52,'Parametrisierung Forscherin 1'!Z52,'Parametrisierung Forscher 2'!Z52)</f>
        <v>0</v>
      </c>
      <c r="AA52" s="16">
        <f>_xlfn.STDEV.S('Parametrisierung Experte'!AA52,'Parametrisierung Forscherin 1'!AA52,'Parametrisierung Forscher 2'!AA52)</f>
        <v>0</v>
      </c>
      <c r="AB52" s="16">
        <f>_xlfn.STDEV.S('Parametrisierung Experte'!AB52,'Parametrisierung Forscherin 1'!AB52,'Parametrisierung Forscher 2'!AB52)</f>
        <v>0</v>
      </c>
      <c r="AC52" s="16">
        <f>_xlfn.STDEV.S('Parametrisierung Experte'!AC52,'Parametrisierung Forscherin 1'!AC52,'Parametrisierung Forscher 2'!AC52)</f>
        <v>0</v>
      </c>
      <c r="AD52" s="16">
        <f>_xlfn.STDEV.S('Parametrisierung Experte'!AD52,'Parametrisierung Forscherin 1'!AD52,'Parametrisierung Forscher 2'!AD52)</f>
        <v>0</v>
      </c>
      <c r="AE52" s="5"/>
      <c r="AF52" s="5"/>
      <c r="AG52" s="5"/>
      <c r="AI52" s="143"/>
      <c r="AJ52" s="143"/>
      <c r="AK52" s="143"/>
      <c r="AL52" s="143"/>
      <c r="AM52" s="143"/>
      <c r="AO52" s="127"/>
      <c r="AP52" s="49" t="s">
        <v>197</v>
      </c>
      <c r="AQ52" s="50">
        <v>-3</v>
      </c>
    </row>
    <row r="53" spans="1:43" ht="15.75" customHeight="1" x14ac:dyDescent="0.2">
      <c r="A53" s="128"/>
      <c r="B53" s="128"/>
      <c r="C53" s="7" t="s">
        <v>147</v>
      </c>
      <c r="D53" s="8" t="s">
        <v>116</v>
      </c>
      <c r="E53" s="16">
        <f>_xlfn.STDEV.S('Parametrisierung Experte'!E53,'Parametrisierung Forscherin 1'!E53,'Parametrisierung Forscher 2'!E53)</f>
        <v>0</v>
      </c>
      <c r="F53" s="16">
        <f>_xlfn.STDEV.S('Parametrisierung Experte'!F53,'Parametrisierung Forscherin 1'!F53,'Parametrisierung Forscher 2'!F53)</f>
        <v>3.4641016151377544</v>
      </c>
      <c r="G53" s="16">
        <f>_xlfn.STDEV.S('Parametrisierung Experte'!G53,'Parametrisierung Forscherin 1'!G53,'Parametrisierung Forscher 2'!G53)</f>
        <v>1.7320508075688772</v>
      </c>
      <c r="H53" s="16">
        <f>_xlfn.STDEV.S('Parametrisierung Experte'!H53,'Parametrisierung Forscherin 1'!H53,'Parametrisierung Forscher 2'!H53)</f>
        <v>0</v>
      </c>
      <c r="I53" s="16">
        <f>_xlfn.STDEV.S('Parametrisierung Experte'!I53,'Parametrisierung Forscherin 1'!I53,'Parametrisierung Forscher 2'!I53)</f>
        <v>4.1633319989322652</v>
      </c>
      <c r="J53" s="16">
        <f>_xlfn.STDEV.S('Parametrisierung Experte'!J53,'Parametrisierung Forscherin 1'!J53,'Parametrisierung Forscher 2'!J53)</f>
        <v>3.4641016151377544</v>
      </c>
      <c r="K53" s="16">
        <f>_xlfn.STDEV.S('Parametrisierung Experte'!K53,'Parametrisierung Forscherin 1'!K53,'Parametrisierung Forscher 2'!K53)</f>
        <v>2.8867513459481287</v>
      </c>
      <c r="L53" s="16">
        <f>_xlfn.STDEV.S('Parametrisierung Experte'!L53,'Parametrisierung Forscherin 1'!L53,'Parametrisierung Forscher 2'!L53)</f>
        <v>1.7320508075688772</v>
      </c>
      <c r="M53" s="16">
        <f>_xlfn.STDEV.S('Parametrisierung Experte'!M53,'Parametrisierung Forscherin 1'!M53,'Parametrisierung Forscher 2'!M53)</f>
        <v>6</v>
      </c>
      <c r="N53" s="16">
        <f>_xlfn.STDEV.S('Parametrisierung Experte'!N53,'Parametrisierung Forscherin 1'!N53,'Parametrisierung Forscher 2'!N53)</f>
        <v>0</v>
      </c>
      <c r="O53" s="16">
        <f>_xlfn.STDEV.S('Parametrisierung Experte'!O53,'Parametrisierung Forscherin 1'!O53,'Parametrisierung Forscher 2'!O53)</f>
        <v>0</v>
      </c>
      <c r="P53" s="16">
        <f>_xlfn.STDEV.S('Parametrisierung Experte'!P53,'Parametrisierung Forscherin 1'!P53,'Parametrisierung Forscher 2'!P53)</f>
        <v>0</v>
      </c>
      <c r="Q53" s="16">
        <f>_xlfn.STDEV.S('Parametrisierung Experte'!Q53,'Parametrisierung Forscherin 1'!Q53,'Parametrisierung Forscher 2'!Q53)</f>
        <v>1.7320508075688772</v>
      </c>
      <c r="R53" s="16">
        <f>_xlfn.STDEV.S('Parametrisierung Experte'!R53,'Parametrisierung Forscherin 1'!R53,'Parametrisierung Forscher 2'!R53)</f>
        <v>0</v>
      </c>
      <c r="S53" s="16">
        <f>_xlfn.STDEV.S('Parametrisierung Experte'!S53,'Parametrisierung Forscherin 1'!S53,'Parametrisierung Forscher 2'!S53)</f>
        <v>2.5166114784235836</v>
      </c>
      <c r="T53" s="16">
        <f>_xlfn.STDEV.S('Parametrisierung Experte'!T53,'Parametrisierung Forscherin 1'!T53,'Parametrisierung Forscher 2'!T53)</f>
        <v>4.6188021535170067</v>
      </c>
      <c r="U53" s="16">
        <f>_xlfn.STDEV.S('Parametrisierung Experte'!U53,'Parametrisierung Forscherin 1'!U53,'Parametrisierung Forscher 2'!U53)</f>
        <v>0.57735026918962584</v>
      </c>
      <c r="V53" s="16">
        <f>_xlfn.STDEV.S('Parametrisierung Experte'!V53,'Parametrisierung Forscherin 1'!V53,'Parametrisierung Forscher 2'!V53)</f>
        <v>0</v>
      </c>
      <c r="W53" s="16">
        <f>_xlfn.STDEV.S('Parametrisierung Experte'!W53,'Parametrisierung Forscherin 1'!W53,'Parametrisierung Forscher 2'!W53)</f>
        <v>0</v>
      </c>
      <c r="X53" s="16">
        <f>_xlfn.STDEV.S('Parametrisierung Experte'!X53,'Parametrisierung Forscherin 1'!X53,'Parametrisierung Forscher 2'!X53)</f>
        <v>2.8867513459481287</v>
      </c>
      <c r="Y53" s="16">
        <f>_xlfn.STDEV.S('Parametrisierung Experte'!Y53,'Parametrisierung Forscherin 1'!Y53,'Parametrisierung Forscher 2'!Y53)</f>
        <v>2.3094010767585034</v>
      </c>
      <c r="Z53" s="16">
        <f>_xlfn.STDEV.S('Parametrisierung Experte'!Z53,'Parametrisierung Forscherin 1'!Z53,'Parametrisierung Forscher 2'!Z53)</f>
        <v>0</v>
      </c>
      <c r="AA53" s="16">
        <f>_xlfn.STDEV.S('Parametrisierung Experte'!AA53,'Parametrisierung Forscherin 1'!AA53,'Parametrisierung Forscher 2'!AA53)</f>
        <v>0</v>
      </c>
      <c r="AB53" s="16">
        <f>_xlfn.STDEV.S('Parametrisierung Experte'!AB53,'Parametrisierung Forscherin 1'!AB53,'Parametrisierung Forscher 2'!AB53)</f>
        <v>2.3094010767585034</v>
      </c>
      <c r="AC53" s="16">
        <f>_xlfn.STDEV.S('Parametrisierung Experte'!AC53,'Parametrisierung Forscherin 1'!AC53,'Parametrisierung Forscher 2'!AC53)</f>
        <v>5.5075705472861021</v>
      </c>
      <c r="AD53" s="16">
        <f>_xlfn.STDEV.S('Parametrisierung Experte'!AD53,'Parametrisierung Forscherin 1'!AD53,'Parametrisierung Forscher 2'!AD53)</f>
        <v>0</v>
      </c>
      <c r="AE53" s="5"/>
      <c r="AF53" s="5"/>
      <c r="AG53" s="5"/>
      <c r="AI53" s="143"/>
      <c r="AJ53" s="143"/>
      <c r="AK53" s="143"/>
      <c r="AL53" s="143"/>
      <c r="AM53" s="143"/>
      <c r="AO53" s="127"/>
      <c r="AP53" s="49" t="s">
        <v>198</v>
      </c>
      <c r="AQ53" s="50">
        <v>-4</v>
      </c>
    </row>
    <row r="54" spans="1:43" ht="15.75" customHeight="1" x14ac:dyDescent="0.2">
      <c r="A54" s="128"/>
      <c r="B54" s="128"/>
      <c r="C54" s="7" t="s">
        <v>148</v>
      </c>
      <c r="D54" s="8" t="s">
        <v>117</v>
      </c>
      <c r="E54" s="16">
        <f>_xlfn.STDEV.S('Parametrisierung Experte'!E54,'Parametrisierung Forscherin 1'!E54,'Parametrisierung Forscher 2'!E54)</f>
        <v>0</v>
      </c>
      <c r="F54" s="16">
        <f>_xlfn.STDEV.S('Parametrisierung Experte'!F54,'Parametrisierung Forscherin 1'!F54,'Parametrisierung Forscher 2'!F54)</f>
        <v>4.6188021535170067</v>
      </c>
      <c r="G54" s="16">
        <f>_xlfn.STDEV.S('Parametrisierung Experte'!G54,'Parametrisierung Forscherin 1'!G54,'Parametrisierung Forscher 2'!G54)</f>
        <v>2.8867513459481287</v>
      </c>
      <c r="H54" s="16">
        <f>_xlfn.STDEV.S('Parametrisierung Experte'!H54,'Parametrisierung Forscherin 1'!H54,'Parametrisierung Forscher 2'!H54)</f>
        <v>0</v>
      </c>
      <c r="I54" s="16">
        <f>_xlfn.STDEV.S('Parametrisierung Experte'!I54,'Parametrisierung Forscherin 1'!I54,'Parametrisierung Forscher 2'!I54)</f>
        <v>5.5677643628300215</v>
      </c>
      <c r="J54" s="16">
        <f>_xlfn.STDEV.S('Parametrisierung Experte'!J54,'Parametrisierung Forscherin 1'!J54,'Parametrisierung Forscher 2'!J54)</f>
        <v>4.0414518843273806</v>
      </c>
      <c r="K54" s="16">
        <f>_xlfn.STDEV.S('Parametrisierung Experte'!K54,'Parametrisierung Forscherin 1'!K54,'Parametrisierung Forscher 2'!K54)</f>
        <v>3.4641016151377544</v>
      </c>
      <c r="L54" s="16">
        <f>_xlfn.STDEV.S('Parametrisierung Experte'!L54,'Parametrisierung Forscherin 1'!L54,'Parametrisierung Forscher 2'!L54)</f>
        <v>1.7320508075688772</v>
      </c>
      <c r="M54" s="16">
        <f>_xlfn.STDEV.S('Parametrisierung Experte'!M54,'Parametrisierung Forscherin 1'!M54,'Parametrisierung Forscher 2'!M54)</f>
        <v>4.6188021535170067</v>
      </c>
      <c r="N54" s="16">
        <f>_xlfn.STDEV.S('Parametrisierung Experte'!N54,'Parametrisierung Forscherin 1'!N54,'Parametrisierung Forscher 2'!N54)</f>
        <v>2.8867513459481287</v>
      </c>
      <c r="O54" s="16">
        <f>_xlfn.STDEV.S('Parametrisierung Experte'!O54,'Parametrisierung Forscherin 1'!O54,'Parametrisierung Forscher 2'!O54)</f>
        <v>0</v>
      </c>
      <c r="P54" s="16">
        <f>_xlfn.STDEV.S('Parametrisierung Experte'!P54,'Parametrisierung Forscherin 1'!P54,'Parametrisierung Forscher 2'!P54)</f>
        <v>0</v>
      </c>
      <c r="Q54" s="16">
        <f>_xlfn.STDEV.S('Parametrisierung Experte'!Q54,'Parametrisierung Forscherin 1'!Q54,'Parametrisierung Forscher 2'!Q54)</f>
        <v>1.7320508075688772</v>
      </c>
      <c r="R54" s="16">
        <f>_xlfn.STDEV.S('Parametrisierung Experte'!R54,'Parametrisierung Forscherin 1'!R54,'Parametrisierung Forscher 2'!R54)</f>
        <v>0</v>
      </c>
      <c r="S54" s="16">
        <f>_xlfn.STDEV.S('Parametrisierung Experte'!S54,'Parametrisierung Forscherin 1'!S54,'Parametrisierung Forscher 2'!S54)</f>
        <v>2.5166114784235836</v>
      </c>
      <c r="T54" s="16">
        <f>_xlfn.STDEV.S('Parametrisierung Experte'!T54,'Parametrisierung Forscherin 1'!T54,'Parametrisierung Forscher 2'!T54)</f>
        <v>4.6188021535170067</v>
      </c>
      <c r="U54" s="16">
        <f>_xlfn.STDEV.S('Parametrisierung Experte'!U54,'Parametrisierung Forscherin 1'!U54,'Parametrisierung Forscher 2'!U54)</f>
        <v>1.1547005383792517</v>
      </c>
      <c r="V54" s="16">
        <f>_xlfn.STDEV.S('Parametrisierung Experte'!V54,'Parametrisierung Forscherin 1'!V54,'Parametrisierung Forscher 2'!V54)</f>
        <v>1.7320508075688772</v>
      </c>
      <c r="W54" s="16">
        <f>_xlfn.STDEV.S('Parametrisierung Experte'!W54,'Parametrisierung Forscherin 1'!W54,'Parametrisierung Forscher 2'!W54)</f>
        <v>0</v>
      </c>
      <c r="X54" s="16">
        <f>_xlfn.STDEV.S('Parametrisierung Experte'!X54,'Parametrisierung Forscherin 1'!X54,'Parametrisierung Forscher 2'!X54)</f>
        <v>2.8867513459481287</v>
      </c>
      <c r="Y54" s="16">
        <f>_xlfn.STDEV.S('Parametrisierung Experte'!Y54,'Parametrisierung Forscherin 1'!Y54,'Parametrisierung Forscher 2'!Y54)</f>
        <v>3.4641016151377544</v>
      </c>
      <c r="Z54" s="16">
        <f>_xlfn.STDEV.S('Parametrisierung Experte'!Z54,'Parametrisierung Forscherin 1'!Z54,'Parametrisierung Forscher 2'!Z54)</f>
        <v>0</v>
      </c>
      <c r="AA54" s="16">
        <f>_xlfn.STDEV.S('Parametrisierung Experte'!AA54,'Parametrisierung Forscherin 1'!AA54,'Parametrisierung Forscher 2'!AA54)</f>
        <v>0</v>
      </c>
      <c r="AB54" s="16">
        <f>_xlfn.STDEV.S('Parametrisierung Experte'!AB54,'Parametrisierung Forscherin 1'!AB54,'Parametrisierung Forscher 2'!AB54)</f>
        <v>4.1633319989322652</v>
      </c>
      <c r="AC54" s="16">
        <f>_xlfn.STDEV.S('Parametrisierung Experte'!AC54,'Parametrisierung Forscherin 1'!AC54,'Parametrisierung Forscher 2'!AC54)</f>
        <v>3.4641016151377544</v>
      </c>
      <c r="AD54" s="16">
        <f>_xlfn.STDEV.S('Parametrisierung Experte'!AD54,'Parametrisierung Forscherin 1'!AD54,'Parametrisierung Forscher 2'!AD54)</f>
        <v>0</v>
      </c>
      <c r="AE54" s="5"/>
      <c r="AF54" s="5"/>
      <c r="AG54" s="5"/>
      <c r="AI54" s="143"/>
      <c r="AJ54" s="143"/>
      <c r="AK54" s="143"/>
      <c r="AL54" s="143"/>
      <c r="AM54" s="143"/>
      <c r="AO54" s="127"/>
      <c r="AP54" s="49" t="s">
        <v>199</v>
      </c>
      <c r="AQ54" s="50">
        <v>-5</v>
      </c>
    </row>
    <row r="55" spans="1:43" ht="15.75" customHeight="1" x14ac:dyDescent="0.2">
      <c r="A55" s="128"/>
      <c r="B55" s="128"/>
      <c r="C55" s="7" t="s">
        <v>149</v>
      </c>
      <c r="D55" s="8" t="s">
        <v>118</v>
      </c>
      <c r="E55" s="16">
        <f>_xlfn.STDEV.S('Parametrisierung Experte'!E55,'Parametrisierung Forscherin 1'!E55,'Parametrisierung Forscher 2'!E55)</f>
        <v>4.0414518843273806</v>
      </c>
      <c r="F55" s="16">
        <f>_xlfn.STDEV.S('Parametrisierung Experte'!F55,'Parametrisierung Forscherin 1'!F55,'Parametrisierung Forscher 2'!F55)</f>
        <v>1.7320508075688772</v>
      </c>
      <c r="G55" s="16">
        <f>_xlfn.STDEV.S('Parametrisierung Experte'!G55,'Parametrisierung Forscherin 1'!G55,'Parametrisierung Forscher 2'!G55)</f>
        <v>2.5166114784235836</v>
      </c>
      <c r="H55" s="16">
        <f>_xlfn.STDEV.S('Parametrisierung Experte'!H55,'Parametrisierung Forscherin 1'!H55,'Parametrisierung Forscher 2'!H55)</f>
        <v>0</v>
      </c>
      <c r="I55" s="16">
        <f>_xlfn.STDEV.S('Parametrisierung Experte'!I55,'Parametrisierung Forscherin 1'!I55,'Parametrisierung Forscher 2'!I55)</f>
        <v>4.5825756949558398</v>
      </c>
      <c r="J55" s="16">
        <f>_xlfn.STDEV.S('Parametrisierung Experte'!J55,'Parametrisierung Forscherin 1'!J55,'Parametrisierung Forscher 2'!J55)</f>
        <v>4.7258156262526079</v>
      </c>
      <c r="K55" s="16">
        <f>_xlfn.STDEV.S('Parametrisierung Experte'!K55,'Parametrisierung Forscherin 1'!K55,'Parametrisierung Forscher 2'!K55)</f>
        <v>2.3094010767585034</v>
      </c>
      <c r="L55" s="16">
        <f>_xlfn.STDEV.S('Parametrisierung Experte'!L55,'Parametrisierung Forscherin 1'!L55,'Parametrisierung Forscher 2'!L55)</f>
        <v>2.8867513459481287</v>
      </c>
      <c r="M55" s="16">
        <f>_xlfn.STDEV.S('Parametrisierung Experte'!M55,'Parametrisierung Forscherin 1'!M55,'Parametrisierung Forscher 2'!M55)</f>
        <v>3.0550504633038935</v>
      </c>
      <c r="N55" s="16">
        <f>_xlfn.STDEV.S('Parametrisierung Experte'!N55,'Parametrisierung Forscherin 1'!N55,'Parametrisierung Forscher 2'!N55)</f>
        <v>2.8867513459481287</v>
      </c>
      <c r="O55" s="16">
        <f>_xlfn.STDEV.S('Parametrisierung Experte'!O55,'Parametrisierung Forscherin 1'!O55,'Parametrisierung Forscher 2'!O55)</f>
        <v>0</v>
      </c>
      <c r="P55" s="16">
        <f>_xlfn.STDEV.S('Parametrisierung Experte'!P55,'Parametrisierung Forscherin 1'!P55,'Parametrisierung Forscher 2'!P55)</f>
        <v>0</v>
      </c>
      <c r="Q55" s="16">
        <f>_xlfn.STDEV.S('Parametrisierung Experte'!Q55,'Parametrisierung Forscherin 1'!Q55,'Parametrisierung Forscher 2'!Q55)</f>
        <v>0</v>
      </c>
      <c r="R55" s="16">
        <f>_xlfn.STDEV.S('Parametrisierung Experte'!R55,'Parametrisierung Forscherin 1'!R55,'Parametrisierung Forscher 2'!R55)</f>
        <v>0</v>
      </c>
      <c r="S55" s="16">
        <f>_xlfn.STDEV.S('Parametrisierung Experte'!S55,'Parametrisierung Forscherin 1'!S55,'Parametrisierung Forscher 2'!S55)</f>
        <v>1.7320508075688772</v>
      </c>
      <c r="T55" s="16">
        <f>_xlfn.STDEV.S('Parametrisierung Experte'!T55,'Parametrisierung Forscherin 1'!T55,'Parametrisierung Forscher 2'!T55)</f>
        <v>2.8867513459481287</v>
      </c>
      <c r="U55" s="16">
        <f>_xlfn.STDEV.S('Parametrisierung Experte'!U55,'Parametrisierung Forscherin 1'!U55,'Parametrisierung Forscher 2'!U55)</f>
        <v>0</v>
      </c>
      <c r="V55" s="16">
        <f>_xlfn.STDEV.S('Parametrisierung Experte'!V55,'Parametrisierung Forscherin 1'!V55,'Parametrisierung Forscher 2'!V55)</f>
        <v>3.0550504633038931</v>
      </c>
      <c r="W55" s="16">
        <f>_xlfn.STDEV.S('Parametrisierung Experte'!W55,'Parametrisierung Forscherin 1'!W55,'Parametrisierung Forscher 2'!W55)</f>
        <v>0</v>
      </c>
      <c r="X55" s="16">
        <f>_xlfn.STDEV.S('Parametrisierung Experte'!X55,'Parametrisierung Forscherin 1'!X55,'Parametrisierung Forscher 2'!X55)</f>
        <v>1.1547005383792517</v>
      </c>
      <c r="Y55" s="16">
        <f>_xlfn.STDEV.S('Parametrisierung Experte'!Y55,'Parametrisierung Forscherin 1'!Y55,'Parametrisierung Forscher 2'!Y55)</f>
        <v>1.1547005383792517</v>
      </c>
      <c r="Z55" s="16">
        <f>_xlfn.STDEV.S('Parametrisierung Experte'!Z55,'Parametrisierung Forscherin 1'!Z55,'Parametrisierung Forscher 2'!Z55)</f>
        <v>0</v>
      </c>
      <c r="AA55" s="16">
        <f>_xlfn.STDEV.S('Parametrisierung Experte'!AA55,'Parametrisierung Forscherin 1'!AA55,'Parametrisierung Forscher 2'!AA55)</f>
        <v>0</v>
      </c>
      <c r="AB55" s="16">
        <f>_xlfn.STDEV.S('Parametrisierung Experte'!AB55,'Parametrisierung Forscherin 1'!AB55,'Parametrisierung Forscher 2'!AB55)</f>
        <v>0</v>
      </c>
      <c r="AC55" s="16">
        <f>_xlfn.STDEV.S('Parametrisierung Experte'!AC55,'Parametrisierung Forscherin 1'!AC55,'Parametrisierung Forscher 2'!AC55)</f>
        <v>6.4291005073286369</v>
      </c>
      <c r="AD55" s="16">
        <f>_xlfn.STDEV.S('Parametrisierung Experte'!AD55,'Parametrisierung Forscherin 1'!AD55,'Parametrisierung Forscher 2'!AD55)</f>
        <v>0</v>
      </c>
      <c r="AE55" s="5"/>
      <c r="AF55" s="5"/>
      <c r="AG55" s="5"/>
      <c r="AI55" s="143"/>
      <c r="AJ55" s="143"/>
      <c r="AK55" s="143"/>
      <c r="AL55" s="143"/>
      <c r="AM55" s="143"/>
      <c r="AO55" s="127"/>
      <c r="AP55" s="49" t="s">
        <v>200</v>
      </c>
      <c r="AQ55" s="50">
        <v>-6</v>
      </c>
    </row>
    <row r="56" spans="1:43" ht="15.75" customHeight="1" x14ac:dyDescent="0.2">
      <c r="A56" s="128"/>
      <c r="B56" s="128"/>
      <c r="C56" s="7" t="s">
        <v>150</v>
      </c>
      <c r="D56" s="8" t="s">
        <v>119</v>
      </c>
      <c r="E56" s="16">
        <f>_xlfn.STDEV.S('Parametrisierung Experte'!E56,'Parametrisierung Forscherin 1'!E56,'Parametrisierung Forscher 2'!E56)</f>
        <v>0</v>
      </c>
      <c r="F56" s="16">
        <f>_xlfn.STDEV.S('Parametrisierung Experte'!F56,'Parametrisierung Forscherin 1'!F56,'Parametrisierung Forscher 2'!F56)</f>
        <v>0</v>
      </c>
      <c r="G56" s="16">
        <f>_xlfn.STDEV.S('Parametrisierung Experte'!G56,'Parametrisierung Forscherin 1'!G56,'Parametrisierung Forscher 2'!G56)</f>
        <v>4.6188021535170067</v>
      </c>
      <c r="H56" s="16">
        <f>_xlfn.STDEV.S('Parametrisierung Experte'!H56,'Parametrisierung Forscherin 1'!H56,'Parametrisierung Forscher 2'!H56)</f>
        <v>0</v>
      </c>
      <c r="I56" s="16">
        <f>_xlfn.STDEV.S('Parametrisierung Experte'!I56,'Parametrisierung Forscherin 1'!I56,'Parametrisierung Forscher 2'!I56)</f>
        <v>5.196152422706632</v>
      </c>
      <c r="J56" s="16">
        <f>_xlfn.STDEV.S('Parametrisierung Experte'!J56,'Parametrisierung Forscherin 1'!J56,'Parametrisierung Forscher 2'!J56)</f>
        <v>4.0414518843273806</v>
      </c>
      <c r="K56" s="16">
        <f>_xlfn.STDEV.S('Parametrisierung Experte'!K56,'Parametrisierung Forscherin 1'!K56,'Parametrisierung Forscher 2'!K56)</f>
        <v>4.0414518843273806</v>
      </c>
      <c r="L56" s="16">
        <f>_xlfn.STDEV.S('Parametrisierung Experte'!L56,'Parametrisierung Forscherin 1'!L56,'Parametrisierung Forscher 2'!L56)</f>
        <v>2.3094010767585034</v>
      </c>
      <c r="M56" s="16">
        <f>_xlfn.STDEV.S('Parametrisierung Experte'!M56,'Parametrisierung Forscherin 1'!M56,'Parametrisierung Forscher 2'!M56)</f>
        <v>4.6188021535170067</v>
      </c>
      <c r="N56" s="16">
        <f>_xlfn.STDEV.S('Parametrisierung Experte'!N56,'Parametrisierung Forscherin 1'!N56,'Parametrisierung Forscher 2'!N56)</f>
        <v>0</v>
      </c>
      <c r="O56" s="16">
        <f>_xlfn.STDEV.S('Parametrisierung Experte'!O56,'Parametrisierung Forscherin 1'!O56,'Parametrisierung Forscher 2'!O56)</f>
        <v>0</v>
      </c>
      <c r="P56" s="16">
        <f>_xlfn.STDEV.S('Parametrisierung Experte'!P56,'Parametrisierung Forscherin 1'!P56,'Parametrisierung Forscher 2'!P56)</f>
        <v>0</v>
      </c>
      <c r="Q56" s="16">
        <f>_xlfn.STDEV.S('Parametrisierung Experte'!Q56,'Parametrisierung Forscherin 1'!Q56,'Parametrisierung Forscher 2'!Q56)</f>
        <v>0</v>
      </c>
      <c r="R56" s="16">
        <f>_xlfn.STDEV.S('Parametrisierung Experte'!R56,'Parametrisierung Forscherin 1'!R56,'Parametrisierung Forscher 2'!R56)</f>
        <v>0</v>
      </c>
      <c r="S56" s="16">
        <f>_xlfn.STDEV.S('Parametrisierung Experte'!S56,'Parametrisierung Forscherin 1'!S56,'Parametrisierung Forscher 2'!S56)</f>
        <v>3.5118845842842465</v>
      </c>
      <c r="T56" s="16">
        <f>_xlfn.STDEV.S('Parametrisierung Experte'!T56,'Parametrisierung Forscherin 1'!T56,'Parametrisierung Forscher 2'!T56)</f>
        <v>0</v>
      </c>
      <c r="U56" s="16">
        <f>_xlfn.STDEV.S('Parametrisierung Experte'!U56,'Parametrisierung Forscherin 1'!U56,'Parametrisierung Forscher 2'!U56)</f>
        <v>1.7320508075688772</v>
      </c>
      <c r="V56" s="16">
        <f>_xlfn.STDEV.S('Parametrisierung Experte'!V56,'Parametrisierung Forscherin 1'!V56,'Parametrisierung Forscher 2'!V56)</f>
        <v>2.5166114784235836</v>
      </c>
      <c r="W56" s="16">
        <f>_xlfn.STDEV.S('Parametrisierung Experte'!W56,'Parametrisierung Forscherin 1'!W56,'Parametrisierung Forscher 2'!W56)</f>
        <v>0</v>
      </c>
      <c r="X56" s="16">
        <f>_xlfn.STDEV.S('Parametrisierung Experte'!X56,'Parametrisierung Forscherin 1'!X56,'Parametrisierung Forscher 2'!X56)</f>
        <v>1.7320508075688772</v>
      </c>
      <c r="Y56" s="16">
        <f>_xlfn.STDEV.S('Parametrisierung Experte'!Y56,'Parametrisierung Forscherin 1'!Y56,'Parametrisierung Forscher 2'!Y56)</f>
        <v>2.8867513459481287</v>
      </c>
      <c r="Z56" s="16">
        <f>_xlfn.STDEV.S('Parametrisierung Experte'!Z56,'Parametrisierung Forscherin 1'!Z56,'Parametrisierung Forscher 2'!Z56)</f>
        <v>0</v>
      </c>
      <c r="AA56" s="16">
        <f>_xlfn.STDEV.S('Parametrisierung Experte'!AA56,'Parametrisierung Forscherin 1'!AA56,'Parametrisierung Forscher 2'!AA56)</f>
        <v>2.3094010767585034</v>
      </c>
      <c r="AB56" s="16">
        <f>_xlfn.STDEV.S('Parametrisierung Experte'!AB56,'Parametrisierung Forscherin 1'!AB56,'Parametrisierung Forscher 2'!AB56)</f>
        <v>0</v>
      </c>
      <c r="AC56" s="16">
        <f>_xlfn.STDEV.S('Parametrisierung Experte'!AC56,'Parametrisierung Forscherin 1'!AC56,'Parametrisierung Forscher 2'!AC56)</f>
        <v>0</v>
      </c>
      <c r="AD56" s="16">
        <f>_xlfn.STDEV.S('Parametrisierung Experte'!AD56,'Parametrisierung Forscherin 1'!AD56,'Parametrisierung Forscher 2'!AD56)</f>
        <v>0</v>
      </c>
      <c r="AE56" s="5"/>
      <c r="AF56" s="5"/>
      <c r="AG56" s="5"/>
      <c r="AI56" s="143"/>
      <c r="AJ56" s="143"/>
      <c r="AK56" s="143"/>
      <c r="AL56" s="143"/>
      <c r="AM56" s="143"/>
      <c r="AO56" s="127"/>
      <c r="AP56" s="49" t="s">
        <v>201</v>
      </c>
      <c r="AQ56" s="50">
        <v>-7</v>
      </c>
    </row>
    <row r="57" spans="1:43" ht="15.75" customHeight="1" x14ac:dyDescent="0.2">
      <c r="A57" s="128"/>
      <c r="B57" s="128"/>
      <c r="C57" s="7" t="s">
        <v>151</v>
      </c>
      <c r="D57" s="8" t="s">
        <v>120</v>
      </c>
      <c r="E57" s="16">
        <f>_xlfn.STDEV.S('Parametrisierung Experte'!E57,'Parametrisierung Forscherin 1'!E57,'Parametrisierung Forscher 2'!E57)</f>
        <v>0</v>
      </c>
      <c r="F57" s="16">
        <f>_xlfn.STDEV.S('Parametrisierung Experte'!F57,'Parametrisierung Forscherin 1'!F57,'Parametrisierung Forscher 2'!F57)</f>
        <v>0</v>
      </c>
      <c r="G57" s="16">
        <f>_xlfn.STDEV.S('Parametrisierung Experte'!G57,'Parametrisierung Forscherin 1'!G57,'Parametrisierung Forscher 2'!G57)</f>
        <v>0</v>
      </c>
      <c r="H57" s="16">
        <f>_xlfn.STDEV.S('Parametrisierung Experte'!H57,'Parametrisierung Forscherin 1'!H57,'Parametrisierung Forscher 2'!H57)</f>
        <v>0</v>
      </c>
      <c r="I57" s="16">
        <f>_xlfn.STDEV.S('Parametrisierung Experte'!I57,'Parametrisierung Forscherin 1'!I57,'Parametrisierung Forscher 2'!I57)</f>
        <v>2.8867513459481287</v>
      </c>
      <c r="J57" s="16">
        <f>_xlfn.STDEV.S('Parametrisierung Experte'!J57,'Parametrisierung Forscherin 1'!J57,'Parametrisierung Forscher 2'!J57)</f>
        <v>0</v>
      </c>
      <c r="K57" s="16">
        <f>_xlfn.STDEV.S('Parametrisierung Experte'!K57,'Parametrisierung Forscherin 1'!K57,'Parametrisierung Forscher 2'!K57)</f>
        <v>0</v>
      </c>
      <c r="L57" s="16">
        <f>_xlfn.STDEV.S('Parametrisierung Experte'!L57,'Parametrisierung Forscherin 1'!L57,'Parametrisierung Forscher 2'!L57)</f>
        <v>0</v>
      </c>
      <c r="M57" s="16">
        <f>_xlfn.STDEV.S('Parametrisierung Experte'!M57,'Parametrisierung Forscherin 1'!M57,'Parametrisierung Forscher 2'!M57)</f>
        <v>2.5166114784235836</v>
      </c>
      <c r="N57" s="16">
        <f>_xlfn.STDEV.S('Parametrisierung Experte'!N57,'Parametrisierung Forscherin 1'!N57,'Parametrisierung Forscher 2'!N57)</f>
        <v>0</v>
      </c>
      <c r="O57" s="16">
        <f>_xlfn.STDEV.S('Parametrisierung Experte'!O57,'Parametrisierung Forscherin 1'!O57,'Parametrisierung Forscher 2'!O57)</f>
        <v>0</v>
      </c>
      <c r="P57" s="16">
        <f>_xlfn.STDEV.S('Parametrisierung Experte'!P57,'Parametrisierung Forscherin 1'!P57,'Parametrisierung Forscher 2'!P57)</f>
        <v>0</v>
      </c>
      <c r="Q57" s="16">
        <f>_xlfn.STDEV.S('Parametrisierung Experte'!Q57,'Parametrisierung Forscherin 1'!Q57,'Parametrisierung Forscher 2'!Q57)</f>
        <v>0</v>
      </c>
      <c r="R57" s="16">
        <f>_xlfn.STDEV.S('Parametrisierung Experte'!R57,'Parametrisierung Forscherin 1'!R57,'Parametrisierung Forscher 2'!R57)</f>
        <v>0</v>
      </c>
      <c r="S57" s="16">
        <f>_xlfn.STDEV.S('Parametrisierung Experte'!S57,'Parametrisierung Forscherin 1'!S57,'Parametrisierung Forscher 2'!S57)</f>
        <v>0</v>
      </c>
      <c r="T57" s="16">
        <f>_xlfn.STDEV.S('Parametrisierung Experte'!T57,'Parametrisierung Forscherin 1'!T57,'Parametrisierung Forscher 2'!T57)</f>
        <v>0</v>
      </c>
      <c r="U57" s="16">
        <f>_xlfn.STDEV.S('Parametrisierung Experte'!U57,'Parametrisierung Forscherin 1'!U57,'Parametrisierung Forscher 2'!U57)</f>
        <v>0</v>
      </c>
      <c r="V57" s="16">
        <f>_xlfn.STDEV.S('Parametrisierung Experte'!V57,'Parametrisierung Forscherin 1'!V57,'Parametrisierung Forscher 2'!V57)</f>
        <v>0</v>
      </c>
      <c r="W57" s="16">
        <f>_xlfn.STDEV.S('Parametrisierung Experte'!W57,'Parametrisierung Forscherin 1'!W57,'Parametrisierung Forscher 2'!W57)</f>
        <v>0</v>
      </c>
      <c r="X57" s="16">
        <f>_xlfn.STDEV.S('Parametrisierung Experte'!X57,'Parametrisierung Forscherin 1'!X57,'Parametrisierung Forscher 2'!X57)</f>
        <v>0</v>
      </c>
      <c r="Y57" s="16">
        <f>_xlfn.STDEV.S('Parametrisierung Experte'!Y57,'Parametrisierung Forscherin 1'!Y57,'Parametrisierung Forscher 2'!Y57)</f>
        <v>0</v>
      </c>
      <c r="Z57" s="16">
        <f>_xlfn.STDEV.S('Parametrisierung Experte'!Z57,'Parametrisierung Forscherin 1'!Z57,'Parametrisierung Forscher 2'!Z57)</f>
        <v>0</v>
      </c>
      <c r="AA57" s="16">
        <f>_xlfn.STDEV.S('Parametrisierung Experte'!AA57,'Parametrisierung Forscherin 1'!AA57,'Parametrisierung Forscher 2'!AA57)</f>
        <v>0</v>
      </c>
      <c r="AB57" s="16">
        <f>_xlfn.STDEV.S('Parametrisierung Experte'!AB57,'Parametrisierung Forscherin 1'!AB57,'Parametrisierung Forscher 2'!AB57)</f>
        <v>0</v>
      </c>
      <c r="AC57" s="16">
        <f>_xlfn.STDEV.S('Parametrisierung Experte'!AC57,'Parametrisierung Forscherin 1'!AC57,'Parametrisierung Forscher 2'!AC57)</f>
        <v>0</v>
      </c>
      <c r="AD57" s="16">
        <f>_xlfn.STDEV.S('Parametrisierung Experte'!AD57,'Parametrisierung Forscherin 1'!AD57,'Parametrisierung Forscher 2'!AD57)</f>
        <v>0</v>
      </c>
      <c r="AE57" s="5"/>
      <c r="AF57" s="5"/>
      <c r="AG57" s="5"/>
      <c r="AI57" s="143"/>
      <c r="AJ57" s="143"/>
      <c r="AK57" s="143"/>
      <c r="AL57" s="143"/>
      <c r="AM57" s="143"/>
      <c r="AO57" s="127"/>
      <c r="AP57" s="49" t="s">
        <v>202</v>
      </c>
      <c r="AQ57" s="50">
        <v>-8</v>
      </c>
    </row>
    <row r="58" spans="1:43" ht="15.75" customHeight="1" x14ac:dyDescent="0.2">
      <c r="A58" s="128"/>
      <c r="B58" s="128"/>
      <c r="C58" s="7" t="s">
        <v>152</v>
      </c>
      <c r="D58" s="8" t="s">
        <v>121</v>
      </c>
      <c r="E58" s="16">
        <f>_xlfn.STDEV.S('Parametrisierung Experte'!E58,'Parametrisierung Forscherin 1'!E58,'Parametrisierung Forscher 2'!E58)</f>
        <v>0</v>
      </c>
      <c r="F58" s="16">
        <f>_xlfn.STDEV.S('Parametrisierung Experte'!F58,'Parametrisierung Forscherin 1'!F58,'Parametrisierung Forscher 2'!F58)</f>
        <v>0</v>
      </c>
      <c r="G58" s="16">
        <f>_xlfn.STDEV.S('Parametrisierung Experte'!G58,'Parametrisierung Forscherin 1'!G58,'Parametrisierung Forscher 2'!G58)</f>
        <v>0</v>
      </c>
      <c r="H58" s="16">
        <f>_xlfn.STDEV.S('Parametrisierung Experte'!H58,'Parametrisierung Forscherin 1'!H58,'Parametrisierung Forscher 2'!H58)</f>
        <v>0</v>
      </c>
      <c r="I58" s="16">
        <f>_xlfn.STDEV.S('Parametrisierung Experte'!I58,'Parametrisierung Forscherin 1'!I58,'Parametrisierung Forscher 2'!I58)</f>
        <v>2.6457513110645907</v>
      </c>
      <c r="J58" s="16">
        <f>_xlfn.STDEV.S('Parametrisierung Experte'!J58,'Parametrisierung Forscherin 1'!J58,'Parametrisierung Forscher 2'!J58)</f>
        <v>1.1547005383792517</v>
      </c>
      <c r="K58" s="16">
        <f>_xlfn.STDEV.S('Parametrisierung Experte'!K58,'Parametrisierung Forscherin 1'!K58,'Parametrisierung Forscher 2'!K58)</f>
        <v>0</v>
      </c>
      <c r="L58" s="16">
        <f>_xlfn.STDEV.S('Parametrisierung Experte'!L58,'Parametrisierung Forscherin 1'!L58,'Parametrisierung Forscher 2'!L58)</f>
        <v>0</v>
      </c>
      <c r="M58" s="16">
        <f>_xlfn.STDEV.S('Parametrisierung Experte'!M58,'Parametrisierung Forscherin 1'!M58,'Parametrisierung Forscher 2'!M58)</f>
        <v>4.358898943540674</v>
      </c>
      <c r="N58" s="16">
        <f>_xlfn.STDEV.S('Parametrisierung Experte'!N58,'Parametrisierung Forscherin 1'!N58,'Parametrisierung Forscher 2'!N58)</f>
        <v>3.4641016151377544</v>
      </c>
      <c r="O58" s="16">
        <f>_xlfn.STDEV.S('Parametrisierung Experte'!O58,'Parametrisierung Forscherin 1'!O58,'Parametrisierung Forscher 2'!O58)</f>
        <v>1.7320508075688772</v>
      </c>
      <c r="P58" s="16">
        <f>_xlfn.STDEV.S('Parametrisierung Experte'!P58,'Parametrisierung Forscherin 1'!P58,'Parametrisierung Forscher 2'!P58)</f>
        <v>0</v>
      </c>
      <c r="Q58" s="16">
        <f>_xlfn.STDEV.S('Parametrisierung Experte'!Q58,'Parametrisierung Forscherin 1'!Q58,'Parametrisierung Forscher 2'!Q58)</f>
        <v>2.3094010767585034</v>
      </c>
      <c r="R58" s="16">
        <f>_xlfn.STDEV.S('Parametrisierung Experte'!R58,'Parametrisierung Forscherin 1'!R58,'Parametrisierung Forscher 2'!R58)</f>
        <v>0</v>
      </c>
      <c r="S58" s="16">
        <f>_xlfn.STDEV.S('Parametrisierung Experte'!S58,'Parametrisierung Forscherin 1'!S58,'Parametrisierung Forscher 2'!S58)</f>
        <v>0</v>
      </c>
      <c r="T58" s="16">
        <f>_xlfn.STDEV.S('Parametrisierung Experte'!T58,'Parametrisierung Forscherin 1'!T58,'Parametrisierung Forscher 2'!T58)</f>
        <v>0</v>
      </c>
      <c r="U58" s="16">
        <f>_xlfn.STDEV.S('Parametrisierung Experte'!U58,'Parametrisierung Forscherin 1'!U58,'Parametrisierung Forscher 2'!U58)</f>
        <v>0</v>
      </c>
      <c r="V58" s="16">
        <f>_xlfn.STDEV.S('Parametrisierung Experte'!V58,'Parametrisierung Forscherin 1'!V58,'Parametrisierung Forscher 2'!V58)</f>
        <v>2.5166114784235836</v>
      </c>
      <c r="W58" s="16">
        <f>_xlfn.STDEV.S('Parametrisierung Experte'!W58,'Parametrisierung Forscherin 1'!W58,'Parametrisierung Forscher 2'!W58)</f>
        <v>0</v>
      </c>
      <c r="X58" s="16">
        <f>_xlfn.STDEV.S('Parametrisierung Experte'!X58,'Parametrisierung Forscherin 1'!X58,'Parametrisierung Forscher 2'!X58)</f>
        <v>0</v>
      </c>
      <c r="Y58" s="16">
        <f>_xlfn.STDEV.S('Parametrisierung Experte'!Y58,'Parametrisierung Forscherin 1'!Y58,'Parametrisierung Forscher 2'!Y58)</f>
        <v>0</v>
      </c>
      <c r="Z58" s="16">
        <f>_xlfn.STDEV.S('Parametrisierung Experte'!Z58,'Parametrisierung Forscherin 1'!Z58,'Parametrisierung Forscher 2'!Z58)</f>
        <v>2.3094010767585034</v>
      </c>
      <c r="AA58" s="16">
        <f>_xlfn.STDEV.S('Parametrisierung Experte'!AA58,'Parametrisierung Forscherin 1'!AA58,'Parametrisierung Forscher 2'!AA58)</f>
        <v>0</v>
      </c>
      <c r="AB58" s="16">
        <f>_xlfn.STDEV.S('Parametrisierung Experte'!AB58,'Parametrisierung Forscherin 1'!AB58,'Parametrisierung Forscher 2'!AB58)</f>
        <v>1.1547005383792517</v>
      </c>
      <c r="AC58" s="16">
        <f>_xlfn.STDEV.S('Parametrisierung Experte'!AC58,'Parametrisierung Forscherin 1'!AC58,'Parametrisierung Forscher 2'!AC58)</f>
        <v>1.7320508075688772</v>
      </c>
      <c r="AD58" s="16">
        <f>_xlfn.STDEV.S('Parametrisierung Experte'!AD58,'Parametrisierung Forscherin 1'!AD58,'Parametrisierung Forscher 2'!AD58)</f>
        <v>0</v>
      </c>
      <c r="AE58" s="5"/>
      <c r="AF58" s="5"/>
      <c r="AG58" s="5"/>
      <c r="AI58" s="143"/>
      <c r="AJ58" s="143"/>
      <c r="AK58" s="143"/>
      <c r="AL58" s="143"/>
      <c r="AM58" s="143"/>
      <c r="AO58" s="127"/>
      <c r="AP58" s="49" t="s">
        <v>203</v>
      </c>
      <c r="AQ58" s="50">
        <v>-9</v>
      </c>
    </row>
    <row r="59" spans="1:43" ht="15.75" customHeight="1" x14ac:dyDescent="0.2">
      <c r="A59" s="128"/>
      <c r="B59" s="128"/>
      <c r="C59" s="7" t="s">
        <v>153</v>
      </c>
      <c r="D59" s="8" t="s">
        <v>122</v>
      </c>
      <c r="E59" s="16">
        <f>_xlfn.STDEV.S('Parametrisierung Experte'!E59,'Parametrisierung Forscherin 1'!E59,'Parametrisierung Forscher 2'!E59)</f>
        <v>0</v>
      </c>
      <c r="F59" s="16">
        <f>_xlfn.STDEV.S('Parametrisierung Experte'!F59,'Parametrisierung Forscherin 1'!F59,'Parametrisierung Forscher 2'!F59)</f>
        <v>0</v>
      </c>
      <c r="G59" s="16">
        <f>_xlfn.STDEV.S('Parametrisierung Experte'!G59,'Parametrisierung Forscherin 1'!G59,'Parametrisierung Forscher 2'!G59)</f>
        <v>0</v>
      </c>
      <c r="H59" s="16">
        <f>_xlfn.STDEV.S('Parametrisierung Experte'!H59,'Parametrisierung Forscherin 1'!H59,'Parametrisierung Forscher 2'!H59)</f>
        <v>0</v>
      </c>
      <c r="I59" s="16">
        <f>_xlfn.STDEV.S('Parametrisierung Experte'!I59,'Parametrisierung Forscherin 1'!I59,'Parametrisierung Forscher 2'!I59)</f>
        <v>4.1633319989322661</v>
      </c>
      <c r="J59" s="16">
        <f>_xlfn.STDEV.S('Parametrisierung Experte'!J59,'Parametrisierung Forscherin 1'!J59,'Parametrisierung Forscher 2'!J59)</f>
        <v>0</v>
      </c>
      <c r="K59" s="16">
        <f>_xlfn.STDEV.S('Parametrisierung Experte'!K59,'Parametrisierung Forscherin 1'!K59,'Parametrisierung Forscher 2'!K59)</f>
        <v>0</v>
      </c>
      <c r="L59" s="16">
        <f>_xlfn.STDEV.S('Parametrisierung Experte'!L59,'Parametrisierung Forscherin 1'!L59,'Parametrisierung Forscher 2'!L59)</f>
        <v>1.1547005383792517</v>
      </c>
      <c r="M59" s="16">
        <f>_xlfn.STDEV.S('Parametrisierung Experte'!M59,'Parametrisierung Forscherin 1'!M59,'Parametrisierung Forscher 2'!M59)</f>
        <v>3.4641016151377544</v>
      </c>
      <c r="N59" s="16">
        <f>_xlfn.STDEV.S('Parametrisierung Experte'!N59,'Parametrisierung Forscherin 1'!N59,'Parametrisierung Forscher 2'!N59)</f>
        <v>3.4641016151377544</v>
      </c>
      <c r="O59" s="16">
        <f>_xlfn.STDEV.S('Parametrisierung Experte'!O59,'Parametrisierung Forscherin 1'!O59,'Parametrisierung Forscher 2'!O59)</f>
        <v>0</v>
      </c>
      <c r="P59" s="16">
        <f>_xlfn.STDEV.S('Parametrisierung Experte'!P59,'Parametrisierung Forscherin 1'!P59,'Parametrisierung Forscher 2'!P59)</f>
        <v>2.8867513459481287</v>
      </c>
      <c r="Q59" s="16">
        <f>_xlfn.STDEV.S('Parametrisierung Experte'!Q59,'Parametrisierung Forscherin 1'!Q59,'Parametrisierung Forscher 2'!Q59)</f>
        <v>0</v>
      </c>
      <c r="R59" s="16">
        <f>_xlfn.STDEV.S('Parametrisierung Experte'!R59,'Parametrisierung Forscherin 1'!R59,'Parametrisierung Forscher 2'!R59)</f>
        <v>0</v>
      </c>
      <c r="S59" s="16">
        <f>_xlfn.STDEV.S('Parametrisierung Experte'!S59,'Parametrisierung Forscherin 1'!S59,'Parametrisierung Forscher 2'!S59)</f>
        <v>0</v>
      </c>
      <c r="T59" s="16">
        <f>_xlfn.STDEV.S('Parametrisierung Experte'!T59,'Parametrisierung Forscherin 1'!T59,'Parametrisierung Forscher 2'!T59)</f>
        <v>0</v>
      </c>
      <c r="U59" s="16">
        <f>_xlfn.STDEV.S('Parametrisierung Experte'!U59,'Parametrisierung Forscherin 1'!U59,'Parametrisierung Forscher 2'!U59)</f>
        <v>0</v>
      </c>
      <c r="V59" s="16">
        <f>_xlfn.STDEV.S('Parametrisierung Experte'!V59,'Parametrisierung Forscherin 1'!V59,'Parametrisierung Forscher 2'!V59)</f>
        <v>2.3094010767585034</v>
      </c>
      <c r="W59" s="16">
        <f>_xlfn.STDEV.S('Parametrisierung Experte'!W59,'Parametrisierung Forscherin 1'!W59,'Parametrisierung Forscher 2'!W59)</f>
        <v>0</v>
      </c>
      <c r="X59" s="16">
        <f>_xlfn.STDEV.S('Parametrisierung Experte'!X59,'Parametrisierung Forscherin 1'!X59,'Parametrisierung Forscher 2'!X59)</f>
        <v>0</v>
      </c>
      <c r="Y59" s="16">
        <f>_xlfn.STDEV.S('Parametrisierung Experte'!Y59,'Parametrisierung Forscherin 1'!Y59,'Parametrisierung Forscher 2'!Y59)</f>
        <v>0</v>
      </c>
      <c r="Z59" s="16">
        <f>_xlfn.STDEV.S('Parametrisierung Experte'!Z59,'Parametrisierung Forscherin 1'!Z59,'Parametrisierung Forscher 2'!Z59)</f>
        <v>0</v>
      </c>
      <c r="AA59" s="16">
        <f>_xlfn.STDEV.S('Parametrisierung Experte'!AA59,'Parametrisierung Forscherin 1'!AA59,'Parametrisierung Forscher 2'!AA59)</f>
        <v>0</v>
      </c>
      <c r="AB59" s="16">
        <f>_xlfn.STDEV.S('Parametrisierung Experte'!AB59,'Parametrisierung Forscherin 1'!AB59,'Parametrisierung Forscher 2'!AB59)</f>
        <v>0</v>
      </c>
      <c r="AC59" s="16">
        <f>_xlfn.STDEV.S('Parametrisierung Experte'!AC59,'Parametrisierung Forscherin 1'!AC59,'Parametrisierung Forscher 2'!AC59)</f>
        <v>0</v>
      </c>
      <c r="AD59" s="16">
        <f>_xlfn.STDEV.S('Parametrisierung Experte'!AD59,'Parametrisierung Forscherin 1'!AD59,'Parametrisierung Forscher 2'!AD59)</f>
        <v>0</v>
      </c>
      <c r="AE59" s="5"/>
      <c r="AF59" s="5"/>
      <c r="AG59" s="5"/>
      <c r="AI59" s="143"/>
      <c r="AJ59" s="143"/>
      <c r="AK59" s="143"/>
      <c r="AL59" s="143"/>
      <c r="AM59" s="143"/>
      <c r="AO59" s="127"/>
      <c r="AP59" s="49" t="s">
        <v>204</v>
      </c>
      <c r="AQ59" s="50">
        <v>-10</v>
      </c>
    </row>
    <row r="60" spans="1:43" ht="15.75" customHeight="1" x14ac:dyDescent="0.2">
      <c r="A60" s="128"/>
      <c r="B60" s="128"/>
      <c r="C60" s="7" t="s">
        <v>154</v>
      </c>
      <c r="D60" s="8" t="s">
        <v>123</v>
      </c>
      <c r="E60" s="16">
        <f>_xlfn.STDEV.S('Parametrisierung Experte'!E60,'Parametrisierung Forscherin 1'!E60,'Parametrisierung Forscher 2'!E60)</f>
        <v>2.8867513459481287</v>
      </c>
      <c r="F60" s="16">
        <f>_xlfn.STDEV.S('Parametrisierung Experte'!F60,'Parametrisierung Forscherin 1'!F60,'Parametrisierung Forscher 2'!F60)</f>
        <v>0</v>
      </c>
      <c r="G60" s="16">
        <f>_xlfn.STDEV.S('Parametrisierung Experte'!G60,'Parametrisierung Forscherin 1'!G60,'Parametrisierung Forscher 2'!G60)</f>
        <v>2.8867513459481287</v>
      </c>
      <c r="H60" s="16">
        <f>_xlfn.STDEV.S('Parametrisierung Experte'!H60,'Parametrisierung Forscherin 1'!H60,'Parametrisierung Forscher 2'!H60)</f>
        <v>2.8867513459481287</v>
      </c>
      <c r="I60" s="16">
        <f>_xlfn.STDEV.S('Parametrisierung Experte'!I60,'Parametrisierung Forscherin 1'!I60,'Parametrisierung Forscher 2'!I60)</f>
        <v>0</v>
      </c>
      <c r="J60" s="16">
        <f>_xlfn.STDEV.S('Parametrisierung Experte'!J60,'Parametrisierung Forscherin 1'!J60,'Parametrisierung Forscher 2'!J60)</f>
        <v>3.4641016151377544</v>
      </c>
      <c r="K60" s="16">
        <f>_xlfn.STDEV.S('Parametrisierung Experte'!K60,'Parametrisierung Forscherin 1'!K60,'Parametrisierung Forscher 2'!K60)</f>
        <v>0</v>
      </c>
      <c r="L60" s="16">
        <f>_xlfn.STDEV.S('Parametrisierung Experte'!L60,'Parametrisierung Forscherin 1'!L60,'Parametrisierung Forscher 2'!L60)</f>
        <v>0</v>
      </c>
      <c r="M60" s="16">
        <f>_xlfn.STDEV.S('Parametrisierung Experte'!M60,'Parametrisierung Forscherin 1'!M60,'Parametrisierung Forscher 2'!M60)</f>
        <v>0</v>
      </c>
      <c r="N60" s="16">
        <f>_xlfn.STDEV.S('Parametrisierung Experte'!N60,'Parametrisierung Forscherin 1'!N60,'Parametrisierung Forscher 2'!N60)</f>
        <v>0</v>
      </c>
      <c r="O60" s="16">
        <f>_xlfn.STDEV.S('Parametrisierung Experte'!O60,'Parametrisierung Forscherin 1'!O60,'Parametrisierung Forscher 2'!O60)</f>
        <v>0</v>
      </c>
      <c r="P60" s="16">
        <f>_xlfn.STDEV.S('Parametrisierung Experte'!P60,'Parametrisierung Forscherin 1'!P60,'Parametrisierung Forscher 2'!P60)</f>
        <v>0</v>
      </c>
      <c r="Q60" s="16">
        <f>_xlfn.STDEV.S('Parametrisierung Experte'!Q60,'Parametrisierung Forscherin 1'!Q60,'Parametrisierung Forscher 2'!Q60)</f>
        <v>0</v>
      </c>
      <c r="R60" s="16">
        <f>_xlfn.STDEV.S('Parametrisierung Experte'!R60,'Parametrisierung Forscherin 1'!R60,'Parametrisierung Forscher 2'!R60)</f>
        <v>0</v>
      </c>
      <c r="S60" s="16">
        <f>_xlfn.STDEV.S('Parametrisierung Experte'!S60,'Parametrisierung Forscherin 1'!S60,'Parametrisierung Forscher 2'!S60)</f>
        <v>0</v>
      </c>
      <c r="T60" s="16">
        <f>_xlfn.STDEV.S('Parametrisierung Experte'!T60,'Parametrisierung Forscherin 1'!T60,'Parametrisierung Forscher 2'!T60)</f>
        <v>0</v>
      </c>
      <c r="U60" s="16">
        <f>_xlfn.STDEV.S('Parametrisierung Experte'!U60,'Parametrisierung Forscherin 1'!U60,'Parametrisierung Forscher 2'!U60)</f>
        <v>1.1547005383792517</v>
      </c>
      <c r="V60" s="16">
        <f>_xlfn.STDEV.S('Parametrisierung Experte'!V60,'Parametrisierung Forscherin 1'!V60,'Parametrisierung Forscher 2'!V60)</f>
        <v>0</v>
      </c>
      <c r="W60" s="16">
        <f>_xlfn.STDEV.S('Parametrisierung Experte'!W60,'Parametrisierung Forscherin 1'!W60,'Parametrisierung Forscher 2'!W60)</f>
        <v>0</v>
      </c>
      <c r="X60" s="16">
        <f>_xlfn.STDEV.S('Parametrisierung Experte'!X60,'Parametrisierung Forscherin 1'!X60,'Parametrisierung Forscher 2'!X60)</f>
        <v>0</v>
      </c>
      <c r="Y60" s="16">
        <f>_xlfn.STDEV.S('Parametrisierung Experte'!Y60,'Parametrisierung Forscherin 1'!Y60,'Parametrisierung Forscher 2'!Y60)</f>
        <v>0</v>
      </c>
      <c r="Z60" s="16">
        <f>_xlfn.STDEV.S('Parametrisierung Experte'!Z60,'Parametrisierung Forscherin 1'!Z60,'Parametrisierung Forscher 2'!Z60)</f>
        <v>0</v>
      </c>
      <c r="AA60" s="16">
        <f>_xlfn.STDEV.S('Parametrisierung Experte'!AA60,'Parametrisierung Forscherin 1'!AA60,'Parametrisierung Forscher 2'!AA60)</f>
        <v>1.7320508075688772</v>
      </c>
      <c r="AB60" s="16">
        <f>_xlfn.STDEV.S('Parametrisierung Experte'!AB60,'Parametrisierung Forscherin 1'!AB60,'Parametrisierung Forscher 2'!AB60)</f>
        <v>1.1547005383792517</v>
      </c>
      <c r="AC60" s="16">
        <f>_xlfn.STDEV.S('Parametrisierung Experte'!AC60,'Parametrisierung Forscherin 1'!AC60,'Parametrisierung Forscher 2'!AC60)</f>
        <v>2.8867513459481287</v>
      </c>
      <c r="AD60" s="16">
        <f>_xlfn.STDEV.S('Parametrisierung Experte'!AD60,'Parametrisierung Forscherin 1'!AD60,'Parametrisierung Forscher 2'!AD60)</f>
        <v>0</v>
      </c>
      <c r="AE60" s="5"/>
      <c r="AF60" s="5"/>
      <c r="AG60" s="5"/>
      <c r="AI60" s="143"/>
      <c r="AJ60" s="143"/>
      <c r="AK60" s="143"/>
      <c r="AL60" s="143"/>
      <c r="AM60" s="143"/>
      <c r="AO60" s="134"/>
      <c r="AP60" s="41"/>
      <c r="AQ60" s="42"/>
    </row>
    <row r="61" spans="1:43" ht="15.75" customHeight="1" x14ac:dyDescent="0.2">
      <c r="A61" s="128"/>
      <c r="B61" s="128"/>
      <c r="C61" s="7" t="s">
        <v>155</v>
      </c>
      <c r="D61" s="8" t="s">
        <v>124</v>
      </c>
      <c r="E61" s="16">
        <f>_xlfn.STDEV.S('Parametrisierung Experte'!E61,'Parametrisierung Forscherin 1'!E61,'Parametrisierung Forscher 2'!E61)</f>
        <v>2.8867513459481287</v>
      </c>
      <c r="F61" s="16">
        <f>_xlfn.STDEV.S('Parametrisierung Experte'!F61,'Parametrisierung Forscherin 1'!F61,'Parametrisierung Forscher 2'!F61)</f>
        <v>0</v>
      </c>
      <c r="G61" s="16">
        <f>_xlfn.STDEV.S('Parametrisierung Experte'!G61,'Parametrisierung Forscherin 1'!G61,'Parametrisierung Forscher 2'!G61)</f>
        <v>2.8867513459481287</v>
      </c>
      <c r="H61" s="16">
        <f>_xlfn.STDEV.S('Parametrisierung Experte'!H61,'Parametrisierung Forscherin 1'!H61,'Parametrisierung Forscher 2'!H61)</f>
        <v>2.8867513459481287</v>
      </c>
      <c r="I61" s="16">
        <f>_xlfn.STDEV.S('Parametrisierung Experte'!I61,'Parametrisierung Forscherin 1'!I61,'Parametrisierung Forscher 2'!I61)</f>
        <v>0</v>
      </c>
      <c r="J61" s="16">
        <f>_xlfn.STDEV.S('Parametrisierung Experte'!J61,'Parametrisierung Forscherin 1'!J61,'Parametrisierung Forscher 2'!J61)</f>
        <v>3.4641016151377544</v>
      </c>
      <c r="K61" s="16">
        <f>_xlfn.STDEV.S('Parametrisierung Experte'!K61,'Parametrisierung Forscherin 1'!K61,'Parametrisierung Forscher 2'!K61)</f>
        <v>0</v>
      </c>
      <c r="L61" s="16">
        <f>_xlfn.STDEV.S('Parametrisierung Experte'!L61,'Parametrisierung Forscherin 1'!L61,'Parametrisierung Forscher 2'!L61)</f>
        <v>0</v>
      </c>
      <c r="M61" s="16">
        <f>_xlfn.STDEV.S('Parametrisierung Experte'!M61,'Parametrisierung Forscherin 1'!M61,'Parametrisierung Forscher 2'!M61)</f>
        <v>0</v>
      </c>
      <c r="N61" s="16">
        <f>_xlfn.STDEV.S('Parametrisierung Experte'!N61,'Parametrisierung Forscherin 1'!N61,'Parametrisierung Forscher 2'!N61)</f>
        <v>0</v>
      </c>
      <c r="O61" s="16">
        <f>_xlfn.STDEV.S('Parametrisierung Experte'!O61,'Parametrisierung Forscherin 1'!O61,'Parametrisierung Forscher 2'!O61)</f>
        <v>0</v>
      </c>
      <c r="P61" s="16">
        <f>_xlfn.STDEV.S('Parametrisierung Experte'!P61,'Parametrisierung Forscherin 1'!P61,'Parametrisierung Forscher 2'!P61)</f>
        <v>0</v>
      </c>
      <c r="Q61" s="16">
        <f>_xlfn.STDEV.S('Parametrisierung Experte'!Q61,'Parametrisierung Forscherin 1'!Q61,'Parametrisierung Forscher 2'!Q61)</f>
        <v>0</v>
      </c>
      <c r="R61" s="16">
        <f>_xlfn.STDEV.S('Parametrisierung Experte'!R61,'Parametrisierung Forscherin 1'!R61,'Parametrisierung Forscher 2'!R61)</f>
        <v>0</v>
      </c>
      <c r="S61" s="16">
        <f>_xlfn.STDEV.S('Parametrisierung Experte'!S61,'Parametrisierung Forscherin 1'!S61,'Parametrisierung Forscher 2'!S61)</f>
        <v>0</v>
      </c>
      <c r="T61" s="16">
        <f>_xlfn.STDEV.S('Parametrisierung Experte'!T61,'Parametrisierung Forscherin 1'!T61,'Parametrisierung Forscher 2'!T61)</f>
        <v>0</v>
      </c>
      <c r="U61" s="16">
        <f>_xlfn.STDEV.S('Parametrisierung Experte'!U61,'Parametrisierung Forscherin 1'!U61,'Parametrisierung Forscher 2'!U61)</f>
        <v>1.1547005383792517</v>
      </c>
      <c r="V61" s="16">
        <f>_xlfn.STDEV.S('Parametrisierung Experte'!V61,'Parametrisierung Forscherin 1'!V61,'Parametrisierung Forscher 2'!V61)</f>
        <v>0</v>
      </c>
      <c r="W61" s="16">
        <f>_xlfn.STDEV.S('Parametrisierung Experte'!W61,'Parametrisierung Forscherin 1'!W61,'Parametrisierung Forscher 2'!W61)</f>
        <v>0</v>
      </c>
      <c r="X61" s="16">
        <f>_xlfn.STDEV.S('Parametrisierung Experte'!X61,'Parametrisierung Forscherin 1'!X61,'Parametrisierung Forscher 2'!X61)</f>
        <v>0</v>
      </c>
      <c r="Y61" s="16">
        <f>_xlfn.STDEV.S('Parametrisierung Experte'!Y61,'Parametrisierung Forscherin 1'!Y61,'Parametrisierung Forscher 2'!Y61)</f>
        <v>0</v>
      </c>
      <c r="Z61" s="16">
        <f>_xlfn.STDEV.S('Parametrisierung Experte'!Z61,'Parametrisierung Forscherin 1'!Z61,'Parametrisierung Forscher 2'!Z61)</f>
        <v>0</v>
      </c>
      <c r="AA61" s="16">
        <f>_xlfn.STDEV.S('Parametrisierung Experte'!AA61,'Parametrisierung Forscherin 1'!AA61,'Parametrisierung Forscher 2'!AA61)</f>
        <v>1.7320508075688772</v>
      </c>
      <c r="AB61" s="16">
        <f>_xlfn.STDEV.S('Parametrisierung Experte'!AB61,'Parametrisierung Forscherin 1'!AB61,'Parametrisierung Forscher 2'!AB61)</f>
        <v>1.1547005383792517</v>
      </c>
      <c r="AC61" s="16">
        <f>_xlfn.STDEV.S('Parametrisierung Experte'!AC61,'Parametrisierung Forscherin 1'!AC61,'Parametrisierung Forscher 2'!AC61)</f>
        <v>2.8867513459481287</v>
      </c>
      <c r="AD61" s="16">
        <f>_xlfn.STDEV.S('Parametrisierung Experte'!AD61,'Parametrisierung Forscherin 1'!AD61,'Parametrisierung Forscher 2'!AD61)</f>
        <v>0</v>
      </c>
      <c r="AE61" s="5"/>
      <c r="AF61" s="5"/>
      <c r="AG61" s="5"/>
      <c r="AI61" s="143"/>
      <c r="AJ61" s="143"/>
      <c r="AK61" s="143"/>
      <c r="AL61" s="143"/>
      <c r="AM61" s="143"/>
      <c r="AO61" s="134"/>
      <c r="AP61" s="41"/>
      <c r="AQ61" s="42"/>
    </row>
    <row r="62" spans="1:43" ht="15.75" customHeight="1" x14ac:dyDescent="0.2">
      <c r="A62" s="128"/>
      <c r="B62" s="128"/>
      <c r="C62" s="7" t="s">
        <v>156</v>
      </c>
      <c r="D62" s="8" t="s">
        <v>125</v>
      </c>
      <c r="E62" s="16">
        <f>_xlfn.STDEV.S('Parametrisierung Experte'!E62,'Parametrisierung Forscherin 1'!E62,'Parametrisierung Forscher 2'!E62)</f>
        <v>0</v>
      </c>
      <c r="F62" s="16">
        <f>_xlfn.STDEV.S('Parametrisierung Experte'!F62,'Parametrisierung Forscherin 1'!F62,'Parametrisierung Forscher 2'!F62)</f>
        <v>0</v>
      </c>
      <c r="G62" s="16">
        <f>_xlfn.STDEV.S('Parametrisierung Experte'!G62,'Parametrisierung Forscherin 1'!G62,'Parametrisierung Forscher 2'!G62)</f>
        <v>4.6188021535170067</v>
      </c>
      <c r="H62" s="16">
        <f>_xlfn.STDEV.S('Parametrisierung Experte'!H62,'Parametrisierung Forscherin 1'!H62,'Parametrisierung Forscher 2'!H62)</f>
        <v>0</v>
      </c>
      <c r="I62" s="16">
        <f>_xlfn.STDEV.S('Parametrisierung Experte'!I62,'Parametrisierung Forscherin 1'!I62,'Parametrisierung Forscher 2'!I62)</f>
        <v>2.8867513459481287</v>
      </c>
      <c r="J62" s="16">
        <f>_xlfn.STDEV.S('Parametrisierung Experte'!J62,'Parametrisierung Forscherin 1'!J62,'Parametrisierung Forscher 2'!J62)</f>
        <v>3.4641016151377544</v>
      </c>
      <c r="K62" s="16">
        <f>_xlfn.STDEV.S('Parametrisierung Experte'!K62,'Parametrisierung Forscherin 1'!K62,'Parametrisierung Forscher 2'!K62)</f>
        <v>2.3094010767585034</v>
      </c>
      <c r="L62" s="16">
        <f>_xlfn.STDEV.S('Parametrisierung Experte'!L62,'Parametrisierung Forscherin 1'!L62,'Parametrisierung Forscher 2'!L62)</f>
        <v>2.3094010767585034</v>
      </c>
      <c r="M62" s="16">
        <f>_xlfn.STDEV.S('Parametrisierung Experte'!M62,'Parametrisierung Forscherin 1'!M62,'Parametrisierung Forscher 2'!M62)</f>
        <v>2.3094010767585034</v>
      </c>
      <c r="N62" s="16">
        <f>_xlfn.STDEV.S('Parametrisierung Experte'!N62,'Parametrisierung Forscherin 1'!N62,'Parametrisierung Forscher 2'!N62)</f>
        <v>0</v>
      </c>
      <c r="O62" s="16">
        <f>_xlfn.STDEV.S('Parametrisierung Experte'!O62,'Parametrisierung Forscherin 1'!O62,'Parametrisierung Forscher 2'!O62)</f>
        <v>0</v>
      </c>
      <c r="P62" s="16">
        <f>_xlfn.STDEV.S('Parametrisierung Experte'!P62,'Parametrisierung Forscherin 1'!P62,'Parametrisierung Forscher 2'!P62)</f>
        <v>0</v>
      </c>
      <c r="Q62" s="16">
        <f>_xlfn.STDEV.S('Parametrisierung Experte'!Q62,'Parametrisierung Forscherin 1'!Q62,'Parametrisierung Forscher 2'!Q62)</f>
        <v>0</v>
      </c>
      <c r="R62" s="16">
        <f>_xlfn.STDEV.S('Parametrisierung Experte'!R62,'Parametrisierung Forscherin 1'!R62,'Parametrisierung Forscher 2'!R62)</f>
        <v>2.3094010767585034</v>
      </c>
      <c r="S62" s="16">
        <f>_xlfn.STDEV.S('Parametrisierung Experte'!S62,'Parametrisierung Forscherin 1'!S62,'Parametrisierung Forscher 2'!S62)</f>
        <v>2.3094010767585034</v>
      </c>
      <c r="T62" s="16">
        <f>_xlfn.STDEV.S('Parametrisierung Experte'!T62,'Parametrisierung Forscherin 1'!T62,'Parametrisierung Forscher 2'!T62)</f>
        <v>0</v>
      </c>
      <c r="U62" s="16">
        <f>_xlfn.STDEV.S('Parametrisierung Experte'!U62,'Parametrisierung Forscherin 1'!U62,'Parametrisierung Forscher 2'!U62)</f>
        <v>1.1547005383792517</v>
      </c>
      <c r="V62" s="16">
        <f>_xlfn.STDEV.S('Parametrisierung Experte'!V62,'Parametrisierung Forscherin 1'!V62,'Parametrisierung Forscher 2'!V62)</f>
        <v>0</v>
      </c>
      <c r="W62" s="16">
        <f>_xlfn.STDEV.S('Parametrisierung Experte'!W62,'Parametrisierung Forscherin 1'!W62,'Parametrisierung Forscher 2'!W62)</f>
        <v>0</v>
      </c>
      <c r="X62" s="16">
        <f>_xlfn.STDEV.S('Parametrisierung Experte'!X62,'Parametrisierung Forscherin 1'!X62,'Parametrisierung Forscher 2'!X62)</f>
        <v>0</v>
      </c>
      <c r="Y62" s="16">
        <f>_xlfn.STDEV.S('Parametrisierung Experte'!Y62,'Parametrisierung Forscherin 1'!Y62,'Parametrisierung Forscher 2'!Y62)</f>
        <v>0</v>
      </c>
      <c r="Z62" s="16">
        <f>_xlfn.STDEV.S('Parametrisierung Experte'!Z62,'Parametrisierung Forscherin 1'!Z62,'Parametrisierung Forscher 2'!Z62)</f>
        <v>0</v>
      </c>
      <c r="AA62" s="16">
        <f>_xlfn.STDEV.S('Parametrisierung Experte'!AA62,'Parametrisierung Forscherin 1'!AA62,'Parametrisierung Forscher 2'!AA62)</f>
        <v>0</v>
      </c>
      <c r="AB62" s="16">
        <f>_xlfn.STDEV.S('Parametrisierung Experte'!AB62,'Parametrisierung Forscherin 1'!AB62,'Parametrisierung Forscher 2'!AB62)</f>
        <v>0</v>
      </c>
      <c r="AC62" s="16">
        <f>_xlfn.STDEV.S('Parametrisierung Experte'!AC62,'Parametrisierung Forscherin 1'!AC62,'Parametrisierung Forscher 2'!AC62)</f>
        <v>3.214550253664318</v>
      </c>
      <c r="AD62" s="16">
        <f>_xlfn.STDEV.S('Parametrisierung Experte'!AD62,'Parametrisierung Forscherin 1'!AD62,'Parametrisierung Forscher 2'!AD62)</f>
        <v>0</v>
      </c>
      <c r="AE62" s="5"/>
      <c r="AF62" s="5"/>
      <c r="AG62" s="5"/>
      <c r="AI62" s="143"/>
      <c r="AJ62" s="143"/>
      <c r="AK62" s="143"/>
      <c r="AL62" s="143"/>
      <c r="AM62" s="143"/>
      <c r="AO62" s="134"/>
      <c r="AP62" s="41"/>
      <c r="AQ62" s="42"/>
    </row>
    <row r="63" spans="1:43" ht="15.75" customHeight="1" x14ac:dyDescent="0.2">
      <c r="A63" s="128"/>
      <c r="B63" s="128" t="s">
        <v>162</v>
      </c>
      <c r="C63" s="7" t="s">
        <v>157</v>
      </c>
      <c r="D63" s="8" t="s">
        <v>126</v>
      </c>
      <c r="E63" s="16">
        <f>_xlfn.STDEV.S('Parametrisierung Experte'!E63,'Parametrisierung Forscherin 1'!E63,'Parametrisierung Forscher 2'!E63)</f>
        <v>4.0414518843273806</v>
      </c>
      <c r="F63" s="16">
        <f>_xlfn.STDEV.S('Parametrisierung Experte'!F63,'Parametrisierung Forscherin 1'!F63,'Parametrisierung Forscher 2'!F63)</f>
        <v>0</v>
      </c>
      <c r="G63" s="16">
        <f>_xlfn.STDEV.S('Parametrisierung Experte'!G63,'Parametrisierung Forscherin 1'!G63,'Parametrisierung Forscher 2'!G63)</f>
        <v>0</v>
      </c>
      <c r="H63" s="16">
        <f>_xlfn.STDEV.S('Parametrisierung Experte'!H63,'Parametrisierung Forscherin 1'!H63,'Parametrisierung Forscher 2'!H63)</f>
        <v>0</v>
      </c>
      <c r="I63" s="16">
        <f>_xlfn.STDEV.S('Parametrisierung Experte'!I63,'Parametrisierung Forscherin 1'!I63,'Parametrisierung Forscher 2'!I63)</f>
        <v>2</v>
      </c>
      <c r="J63" s="16">
        <f>_xlfn.STDEV.S('Parametrisierung Experte'!J63,'Parametrisierung Forscherin 1'!J63,'Parametrisierung Forscher 2'!J63)</f>
        <v>2.8867513459481287</v>
      </c>
      <c r="K63" s="16">
        <f>_xlfn.STDEV.S('Parametrisierung Experte'!K63,'Parametrisierung Forscherin 1'!K63,'Parametrisierung Forscher 2'!K63)</f>
        <v>3.4641016151377544</v>
      </c>
      <c r="L63" s="16">
        <f>_xlfn.STDEV.S('Parametrisierung Experte'!L63,'Parametrisierung Forscherin 1'!L63,'Parametrisierung Forscher 2'!L63)</f>
        <v>0</v>
      </c>
      <c r="M63" s="16">
        <f>_xlfn.STDEV.S('Parametrisierung Experte'!M63,'Parametrisierung Forscherin 1'!M63,'Parametrisierung Forscher 2'!M63)</f>
        <v>2.6457513110645907</v>
      </c>
      <c r="N63" s="16">
        <f>_xlfn.STDEV.S('Parametrisierung Experte'!N63,'Parametrisierung Forscherin 1'!N63,'Parametrisierung Forscher 2'!N63)</f>
        <v>0</v>
      </c>
      <c r="O63" s="16">
        <f>_xlfn.STDEV.S('Parametrisierung Experte'!O63,'Parametrisierung Forscherin 1'!O63,'Parametrisierung Forscher 2'!O63)</f>
        <v>2.3094010767585034</v>
      </c>
      <c r="P63" s="16">
        <f>_xlfn.STDEV.S('Parametrisierung Experte'!P63,'Parametrisierung Forscherin 1'!P63,'Parametrisierung Forscher 2'!P63)</f>
        <v>0</v>
      </c>
      <c r="Q63" s="16">
        <f>_xlfn.STDEV.S('Parametrisierung Experte'!Q63,'Parametrisierung Forscherin 1'!Q63,'Parametrisierung Forscher 2'!Q63)</f>
        <v>3.4641016151377544</v>
      </c>
      <c r="R63" s="16">
        <f>_xlfn.STDEV.S('Parametrisierung Experte'!R63,'Parametrisierung Forscherin 1'!R63,'Parametrisierung Forscher 2'!R63)</f>
        <v>0</v>
      </c>
      <c r="S63" s="16">
        <f>_xlfn.STDEV.S('Parametrisierung Experte'!S63,'Parametrisierung Forscherin 1'!S63,'Parametrisierung Forscher 2'!S63)</f>
        <v>0</v>
      </c>
      <c r="T63" s="16">
        <f>_xlfn.STDEV.S('Parametrisierung Experte'!T63,'Parametrisierung Forscherin 1'!T63,'Parametrisierung Forscher 2'!T63)</f>
        <v>1.7320508075688772</v>
      </c>
      <c r="U63" s="16">
        <f>_xlfn.STDEV.S('Parametrisierung Experte'!U63,'Parametrisierung Forscherin 1'!U63,'Parametrisierung Forscher 2'!U63)</f>
        <v>2.3094010767585034</v>
      </c>
      <c r="V63" s="16">
        <f>_xlfn.STDEV.S('Parametrisierung Experte'!V63,'Parametrisierung Forscherin 1'!V63,'Parametrisierung Forscher 2'!V63)</f>
        <v>2.5166114784235836</v>
      </c>
      <c r="W63" s="16">
        <f>_xlfn.STDEV.S('Parametrisierung Experte'!W63,'Parametrisierung Forscherin 1'!W63,'Parametrisierung Forscher 2'!W63)</f>
        <v>0</v>
      </c>
      <c r="X63" s="16">
        <f>_xlfn.STDEV.S('Parametrisierung Experte'!X63,'Parametrisierung Forscherin 1'!X63,'Parametrisierung Forscher 2'!X63)</f>
        <v>0</v>
      </c>
      <c r="Y63" s="16">
        <f>_xlfn.STDEV.S('Parametrisierung Experte'!Y63,'Parametrisierung Forscherin 1'!Y63,'Parametrisierung Forscher 2'!Y63)</f>
        <v>0</v>
      </c>
      <c r="Z63" s="16">
        <f>_xlfn.STDEV.S('Parametrisierung Experte'!Z63,'Parametrisierung Forscherin 1'!Z63,'Parametrisierung Forscher 2'!Z63)</f>
        <v>3.4641016151377544</v>
      </c>
      <c r="AA63" s="16">
        <f>_xlfn.STDEV.S('Parametrisierung Experte'!AA63,'Parametrisierung Forscherin 1'!AA63,'Parametrisierung Forscher 2'!AA63)</f>
        <v>0</v>
      </c>
      <c r="AB63" s="16">
        <f>_xlfn.STDEV.S('Parametrisierung Experte'!AB63,'Parametrisierung Forscherin 1'!AB63,'Parametrisierung Forscher 2'!AB63)</f>
        <v>0</v>
      </c>
      <c r="AC63" s="16">
        <f>_xlfn.STDEV.S('Parametrisierung Experte'!AC63,'Parametrisierung Forscherin 1'!AC63,'Parametrisierung Forscher 2'!AC63)</f>
        <v>3.5118845842842461</v>
      </c>
      <c r="AD63" s="16">
        <f>_xlfn.STDEV.S('Parametrisierung Experte'!AD63,'Parametrisierung Forscherin 1'!AD63,'Parametrisierung Forscher 2'!AD63)</f>
        <v>0</v>
      </c>
      <c r="AE63" s="5"/>
      <c r="AF63" s="5"/>
      <c r="AG63" s="5"/>
      <c r="AI63" s="143"/>
      <c r="AJ63" s="143"/>
      <c r="AK63" s="143"/>
      <c r="AL63" s="143"/>
      <c r="AM63" s="143"/>
      <c r="AO63" s="134"/>
      <c r="AP63" s="41"/>
      <c r="AQ63" s="42"/>
    </row>
    <row r="64" spans="1:43" ht="15.75" customHeight="1" x14ac:dyDescent="0.2">
      <c r="A64" s="128"/>
      <c r="B64" s="128"/>
      <c r="C64" s="7" t="s">
        <v>158</v>
      </c>
      <c r="D64" s="8" t="s">
        <v>127</v>
      </c>
      <c r="E64" s="16">
        <f>_xlfn.STDEV.S('Parametrisierung Experte'!E64,'Parametrisierung Forscherin 1'!E64,'Parametrisierung Forscher 2'!E64)</f>
        <v>4</v>
      </c>
      <c r="F64" s="16">
        <f>_xlfn.STDEV.S('Parametrisierung Experte'!F64,'Parametrisierung Forscherin 1'!F64,'Parametrisierung Forscher 2'!F64)</f>
        <v>5.7735026918962573</v>
      </c>
      <c r="G64" s="16">
        <f>_xlfn.STDEV.S('Parametrisierung Experte'!G64,'Parametrisierung Forscherin 1'!G64,'Parametrisierung Forscher 2'!G64)</f>
        <v>3.0550504633038935</v>
      </c>
      <c r="H64" s="16">
        <f>_xlfn.STDEV.S('Parametrisierung Experte'!H64,'Parametrisierung Forscherin 1'!H64,'Parametrisierung Forscher 2'!H64)</f>
        <v>0</v>
      </c>
      <c r="I64" s="16">
        <f>_xlfn.STDEV.S('Parametrisierung Experte'!I64,'Parametrisierung Forscherin 1'!I64,'Parametrisierung Forscher 2'!I64)</f>
        <v>4.7258156262526088</v>
      </c>
      <c r="J64" s="16">
        <f>_xlfn.STDEV.S('Parametrisierung Experte'!J64,'Parametrisierung Forscherin 1'!J64,'Parametrisierung Forscher 2'!J64)</f>
        <v>4.0414518843273806</v>
      </c>
      <c r="K64" s="16">
        <f>_xlfn.STDEV.S('Parametrisierung Experte'!K64,'Parametrisierung Forscherin 1'!K64,'Parametrisierung Forscher 2'!K64)</f>
        <v>0</v>
      </c>
      <c r="L64" s="16">
        <f>_xlfn.STDEV.S('Parametrisierung Experte'!L64,'Parametrisierung Forscherin 1'!L64,'Parametrisierung Forscher 2'!L64)</f>
        <v>5.196152422706632</v>
      </c>
      <c r="M64" s="16">
        <f>_xlfn.STDEV.S('Parametrisierung Experte'!M64,'Parametrisierung Forscherin 1'!M64,'Parametrisierung Forscher 2'!M64)</f>
        <v>5.1316014394468841</v>
      </c>
      <c r="N64" s="16">
        <f>_xlfn.STDEV.S('Parametrisierung Experte'!N64,'Parametrisierung Forscherin 1'!N64,'Parametrisierung Forscher 2'!N64)</f>
        <v>5.5075705472861021</v>
      </c>
      <c r="O64" s="16">
        <f>_xlfn.STDEV.S('Parametrisierung Experte'!O64,'Parametrisierung Forscherin 1'!O64,'Parametrisierung Forscher 2'!O64)</f>
        <v>2.3094010767585034</v>
      </c>
      <c r="P64" s="16">
        <f>_xlfn.STDEV.S('Parametrisierung Experte'!P64,'Parametrisierung Forscherin 1'!P64,'Parametrisierung Forscher 2'!P64)</f>
        <v>5.2915026221291814</v>
      </c>
      <c r="Q64" s="16">
        <f>_xlfn.STDEV.S('Parametrisierung Experte'!Q64,'Parametrisierung Forscherin 1'!Q64,'Parametrisierung Forscher 2'!Q64)</f>
        <v>2.0816659994661331</v>
      </c>
      <c r="R64" s="16">
        <f>_xlfn.STDEV.S('Parametrisierung Experte'!R64,'Parametrisierung Forscherin 1'!R64,'Parametrisierung Forscher 2'!R64)</f>
        <v>1.7320508075688772</v>
      </c>
      <c r="S64" s="16">
        <f>_xlfn.STDEV.S('Parametrisierung Experte'!S64,'Parametrisierung Forscherin 1'!S64,'Parametrisierung Forscher 2'!S64)</f>
        <v>5</v>
      </c>
      <c r="T64" s="16">
        <f>_xlfn.STDEV.S('Parametrisierung Experte'!T64,'Parametrisierung Forscherin 1'!T64,'Parametrisierung Forscher 2'!T64)</f>
        <v>5.1316014394468841</v>
      </c>
      <c r="U64" s="16">
        <f>_xlfn.STDEV.S('Parametrisierung Experte'!U64,'Parametrisierung Forscherin 1'!U64,'Parametrisierung Forscher 2'!U64)</f>
        <v>1.5275252316519465</v>
      </c>
      <c r="V64" s="16">
        <f>_xlfn.STDEV.S('Parametrisierung Experte'!V64,'Parametrisierung Forscherin 1'!V64,'Parametrisierung Forscher 2'!V64)</f>
        <v>1.5275252316519468</v>
      </c>
      <c r="W64" s="16">
        <f>_xlfn.STDEV.S('Parametrisierung Experte'!W64,'Parametrisierung Forscherin 1'!W64,'Parametrisierung Forscher 2'!W64)</f>
        <v>3.4641016151377544</v>
      </c>
      <c r="X64" s="16">
        <f>_xlfn.STDEV.S('Parametrisierung Experte'!X64,'Parametrisierung Forscherin 1'!X64,'Parametrisierung Forscher 2'!X64)</f>
        <v>3.4641016151377544</v>
      </c>
      <c r="Y64" s="16">
        <f>_xlfn.STDEV.S('Parametrisierung Experte'!Y64,'Parametrisierung Forscherin 1'!Y64,'Parametrisierung Forscher 2'!Y64)</f>
        <v>2.8867513459481287</v>
      </c>
      <c r="Z64" s="16">
        <f>_xlfn.STDEV.S('Parametrisierung Experte'!Z64,'Parametrisierung Forscherin 1'!Z64,'Parametrisierung Forscher 2'!Z64)</f>
        <v>2.8867513459481287</v>
      </c>
      <c r="AA64" s="16">
        <f>_xlfn.STDEV.S('Parametrisierung Experte'!AA64,'Parametrisierung Forscherin 1'!AA64,'Parametrisierung Forscher 2'!AA64)</f>
        <v>2.8867513459481287</v>
      </c>
      <c r="AB64" s="16">
        <f>_xlfn.STDEV.S('Parametrisierung Experte'!AB64,'Parametrisierung Forscherin 1'!AB64,'Parametrisierung Forscher 2'!AB64)</f>
        <v>2.3094010767585034</v>
      </c>
      <c r="AC64" s="16">
        <f>_xlfn.STDEV.S('Parametrisierung Experte'!AC64,'Parametrisierung Forscherin 1'!AC64,'Parametrisierung Forscher 2'!AC64)</f>
        <v>0</v>
      </c>
      <c r="AD64" s="16">
        <f>_xlfn.STDEV.S('Parametrisierung Experte'!AD64,'Parametrisierung Forscherin 1'!AD64,'Parametrisierung Forscher 2'!AD64)</f>
        <v>2.8867513459481287</v>
      </c>
      <c r="AE64" s="5"/>
      <c r="AF64" s="5"/>
      <c r="AG64" s="5"/>
      <c r="AI64" s="143"/>
      <c r="AJ64" s="143"/>
      <c r="AK64" s="143"/>
      <c r="AL64" s="143"/>
      <c r="AM64" s="143"/>
      <c r="AO64" s="134"/>
      <c r="AP64" s="41"/>
      <c r="AQ64" s="42"/>
    </row>
    <row r="65" spans="1:43" ht="15.75" customHeight="1" x14ac:dyDescent="0.2">
      <c r="A65" s="128"/>
      <c r="B65" s="128"/>
      <c r="C65" s="7" t="s">
        <v>159</v>
      </c>
      <c r="D65" s="8" t="s">
        <v>128</v>
      </c>
      <c r="E65" s="16">
        <f>_xlfn.STDEV.S('Parametrisierung Experte'!E65,'Parametrisierung Forscherin 1'!E65,'Parametrisierung Forscher 2'!E65)</f>
        <v>4.6188021535170067</v>
      </c>
      <c r="F65" s="16">
        <f>_xlfn.STDEV.S('Parametrisierung Experte'!F65,'Parametrisierung Forscherin 1'!F65,'Parametrisierung Forscher 2'!F65)</f>
        <v>0</v>
      </c>
      <c r="G65" s="16">
        <f>_xlfn.STDEV.S('Parametrisierung Experte'!G65,'Parametrisierung Forscherin 1'!G65,'Parametrisierung Forscher 2'!G65)</f>
        <v>0</v>
      </c>
      <c r="H65" s="16">
        <f>_xlfn.STDEV.S('Parametrisierung Experte'!H65,'Parametrisierung Forscherin 1'!H65,'Parametrisierung Forscher 2'!H65)</f>
        <v>0</v>
      </c>
      <c r="I65" s="16">
        <f>_xlfn.STDEV.S('Parametrisierung Experte'!I65,'Parametrisierung Forscherin 1'!I65,'Parametrisierung Forscher 2'!I65)</f>
        <v>4.932882862316248</v>
      </c>
      <c r="J65" s="16">
        <f>_xlfn.STDEV.S('Parametrisierung Experte'!J65,'Parametrisierung Forscherin 1'!J65,'Parametrisierung Forscher 2'!J65)</f>
        <v>2.3094010767585034</v>
      </c>
      <c r="K65" s="16">
        <f>_xlfn.STDEV.S('Parametrisierung Experte'!K65,'Parametrisierung Forscherin 1'!K65,'Parametrisierung Forscher 2'!K65)</f>
        <v>0</v>
      </c>
      <c r="L65" s="16">
        <f>_xlfn.STDEV.S('Parametrisierung Experte'!L65,'Parametrisierung Forscherin 1'!L65,'Parametrisierung Forscher 2'!L65)</f>
        <v>4.0414518843273806</v>
      </c>
      <c r="M65" s="16">
        <f>_xlfn.STDEV.S('Parametrisierung Experte'!M65,'Parametrisierung Forscherin 1'!M65,'Parametrisierung Forscher 2'!M65)</f>
        <v>2.6457513110645907</v>
      </c>
      <c r="N65" s="16">
        <f>_xlfn.STDEV.S('Parametrisierung Experte'!N65,'Parametrisierung Forscherin 1'!N65,'Parametrisierung Forscher 2'!N65)</f>
        <v>0</v>
      </c>
      <c r="O65" s="16">
        <f>_xlfn.STDEV.S('Parametrisierung Experte'!O65,'Parametrisierung Forscherin 1'!O65,'Parametrisierung Forscher 2'!O65)</f>
        <v>2.0816659994661331</v>
      </c>
      <c r="P65" s="16">
        <f>_xlfn.STDEV.S('Parametrisierung Experte'!P65,'Parametrisierung Forscherin 1'!P65,'Parametrisierung Forscher 2'!P65)</f>
        <v>5.1316014394468841</v>
      </c>
      <c r="Q65" s="16">
        <f>_xlfn.STDEV.S('Parametrisierung Experte'!Q65,'Parametrisierung Forscherin 1'!Q65,'Parametrisierung Forscher 2'!Q65)</f>
        <v>2.3094010767585034</v>
      </c>
      <c r="R65" s="16">
        <f>_xlfn.STDEV.S('Parametrisierung Experte'!R65,'Parametrisierung Forscherin 1'!R65,'Parametrisierung Forscher 2'!R65)</f>
        <v>0</v>
      </c>
      <c r="S65" s="16">
        <f>_xlfn.STDEV.S('Parametrisierung Experte'!S65,'Parametrisierung Forscherin 1'!S65,'Parametrisierung Forscher 2'!S65)</f>
        <v>0</v>
      </c>
      <c r="T65" s="16">
        <f>_xlfn.STDEV.S('Parametrisierung Experte'!T65,'Parametrisierung Forscherin 1'!T65,'Parametrisierung Forscher 2'!T65)</f>
        <v>2.8867513459481287</v>
      </c>
      <c r="U65" s="16">
        <f>_xlfn.STDEV.S('Parametrisierung Experte'!U65,'Parametrisierung Forscherin 1'!U65,'Parametrisierung Forscher 2'!U65)</f>
        <v>2.5166114784235836</v>
      </c>
      <c r="V65" s="16">
        <f>_xlfn.STDEV.S('Parametrisierung Experte'!V65,'Parametrisierung Forscherin 1'!V65,'Parametrisierung Forscher 2'!V65)</f>
        <v>1.7320508075688772</v>
      </c>
      <c r="W65" s="16">
        <f>_xlfn.STDEV.S('Parametrisierung Experte'!W65,'Parametrisierung Forscherin 1'!W65,'Parametrisierung Forscher 2'!W65)</f>
        <v>0</v>
      </c>
      <c r="X65" s="16">
        <f>_xlfn.STDEV.S('Parametrisierung Experte'!X65,'Parametrisierung Forscherin 1'!X65,'Parametrisierung Forscher 2'!X65)</f>
        <v>1.1547005383792517</v>
      </c>
      <c r="Y65" s="16">
        <f>_xlfn.STDEV.S('Parametrisierung Experte'!Y65,'Parametrisierung Forscherin 1'!Y65,'Parametrisierung Forscher 2'!Y65)</f>
        <v>0</v>
      </c>
      <c r="Z65" s="16">
        <f>_xlfn.STDEV.S('Parametrisierung Experte'!Z65,'Parametrisierung Forscherin 1'!Z65,'Parametrisierung Forscher 2'!Z65)</f>
        <v>2.8867513459481287</v>
      </c>
      <c r="AA65" s="16">
        <f>_xlfn.STDEV.S('Parametrisierung Experte'!AA65,'Parametrisierung Forscherin 1'!AA65,'Parametrisierung Forscher 2'!AA65)</f>
        <v>2.8867513459481287</v>
      </c>
      <c r="AB65" s="16">
        <f>_xlfn.STDEV.S('Parametrisierung Experte'!AB65,'Parametrisierung Forscherin 1'!AB65,'Parametrisierung Forscher 2'!AB65)</f>
        <v>0</v>
      </c>
      <c r="AC65" s="16">
        <f>_xlfn.STDEV.S('Parametrisierung Experte'!AC65,'Parametrisierung Forscherin 1'!AC65,'Parametrisierung Forscher 2'!AC65)</f>
        <v>1.7320508075688772</v>
      </c>
      <c r="AD65" s="16">
        <f>_xlfn.STDEV.S('Parametrisierung Experte'!AD65,'Parametrisierung Forscherin 1'!AD65,'Parametrisierung Forscher 2'!AD65)</f>
        <v>0</v>
      </c>
      <c r="AE65" s="5"/>
      <c r="AF65" s="5"/>
      <c r="AG65" s="5"/>
      <c r="AI65" s="143"/>
      <c r="AJ65" s="143"/>
      <c r="AK65" s="143"/>
      <c r="AL65" s="143"/>
      <c r="AM65" s="143"/>
      <c r="AO65" s="134"/>
      <c r="AP65" s="41"/>
      <c r="AQ65" s="42"/>
    </row>
    <row r="66" spans="1:43" ht="15.75" customHeight="1" x14ac:dyDescent="0.2">
      <c r="A66" s="128"/>
      <c r="B66" s="128"/>
      <c r="C66" s="7" t="s">
        <v>160</v>
      </c>
      <c r="D66" s="8" t="s">
        <v>129</v>
      </c>
      <c r="E66" s="16">
        <f>_xlfn.STDEV.S('Parametrisierung Experte'!E66,'Parametrisierung Forscherin 1'!E66,'Parametrisierung Forscher 2'!E66)</f>
        <v>0</v>
      </c>
      <c r="F66" s="16">
        <f>_xlfn.STDEV.S('Parametrisierung Experte'!F66,'Parametrisierung Forscherin 1'!F66,'Parametrisierung Forscher 2'!F66)</f>
        <v>0</v>
      </c>
      <c r="G66" s="16">
        <f>_xlfn.STDEV.S('Parametrisierung Experte'!G66,'Parametrisierung Forscherin 1'!G66,'Parametrisierung Forscher 2'!G66)</f>
        <v>0</v>
      </c>
      <c r="H66" s="16">
        <f>_xlfn.STDEV.S('Parametrisierung Experte'!H66,'Parametrisierung Forscherin 1'!H66,'Parametrisierung Forscher 2'!H66)</f>
        <v>4.0414518843273806</v>
      </c>
      <c r="I66" s="16">
        <f>_xlfn.STDEV.S('Parametrisierung Experte'!I66,'Parametrisierung Forscherin 1'!I66,'Parametrisierung Forscher 2'!I66)</f>
        <v>2.8867513459481287</v>
      </c>
      <c r="J66" s="16">
        <f>_xlfn.STDEV.S('Parametrisierung Experte'!J66,'Parametrisierung Forscherin 1'!J66,'Parametrisierung Forscher 2'!J66)</f>
        <v>4.5825756949558398</v>
      </c>
      <c r="K66" s="16">
        <f>_xlfn.STDEV.S('Parametrisierung Experte'!K66,'Parametrisierung Forscherin 1'!K66,'Parametrisierung Forscher 2'!K66)</f>
        <v>3.5118845842842461</v>
      </c>
      <c r="L66" s="16">
        <f>_xlfn.STDEV.S('Parametrisierung Experte'!L66,'Parametrisierung Forscherin 1'!L66,'Parametrisierung Forscher 2'!L66)</f>
        <v>4.0414518843273806</v>
      </c>
      <c r="M66" s="16">
        <f>_xlfn.STDEV.S('Parametrisierung Experte'!M66,'Parametrisierung Forscherin 1'!M66,'Parametrisierung Forscher 2'!M66)</f>
        <v>1.1547005383792517</v>
      </c>
      <c r="N66" s="16">
        <f>_xlfn.STDEV.S('Parametrisierung Experte'!N66,'Parametrisierung Forscherin 1'!N66,'Parametrisierung Forscher 2'!N66)</f>
        <v>0</v>
      </c>
      <c r="O66" s="16">
        <f>_xlfn.STDEV.S('Parametrisierung Experte'!O66,'Parametrisierung Forscherin 1'!O66,'Parametrisierung Forscher 2'!O66)</f>
        <v>0</v>
      </c>
      <c r="P66" s="16">
        <f>_xlfn.STDEV.S('Parametrisierung Experte'!P66,'Parametrisierung Forscherin 1'!P66,'Parametrisierung Forscher 2'!P66)</f>
        <v>0</v>
      </c>
      <c r="Q66" s="16">
        <f>_xlfn.STDEV.S('Parametrisierung Experte'!Q66,'Parametrisierung Forscherin 1'!Q66,'Parametrisierung Forscher 2'!Q66)</f>
        <v>3.4641016151377544</v>
      </c>
      <c r="R66" s="16">
        <f>_xlfn.STDEV.S('Parametrisierung Experte'!R66,'Parametrisierung Forscherin 1'!R66,'Parametrisierung Forscher 2'!R66)</f>
        <v>2.6457513110645907</v>
      </c>
      <c r="S66" s="16">
        <f>_xlfn.STDEV.S('Parametrisierung Experte'!S66,'Parametrisierung Forscherin 1'!S66,'Parametrisierung Forscher 2'!S66)</f>
        <v>2.8867513459481287</v>
      </c>
      <c r="T66" s="16">
        <f>_xlfn.STDEV.S('Parametrisierung Experte'!T66,'Parametrisierung Forscherin 1'!T66,'Parametrisierung Forscher 2'!T66)</f>
        <v>5</v>
      </c>
      <c r="U66" s="16">
        <f>_xlfn.STDEV.S('Parametrisierung Experte'!U66,'Parametrisierung Forscherin 1'!U66,'Parametrisierung Forscher 2'!U66)</f>
        <v>1.7320508075688772</v>
      </c>
      <c r="V66" s="16">
        <f>_xlfn.STDEV.S('Parametrisierung Experte'!V66,'Parametrisierung Forscherin 1'!V66,'Parametrisierung Forscher 2'!V66)</f>
        <v>1.1547005383792517</v>
      </c>
      <c r="W66" s="16">
        <f>_xlfn.STDEV.S('Parametrisierung Experte'!W66,'Parametrisierung Forscherin 1'!W66,'Parametrisierung Forscher 2'!W66)</f>
        <v>0</v>
      </c>
      <c r="X66" s="16">
        <f>_xlfn.STDEV.S('Parametrisierung Experte'!X66,'Parametrisierung Forscherin 1'!X66,'Parametrisierung Forscher 2'!X66)</f>
        <v>2.3094010767585034</v>
      </c>
      <c r="Y66" s="16">
        <f>_xlfn.STDEV.S('Parametrisierung Experte'!Y66,'Parametrisierung Forscherin 1'!Y66,'Parametrisierung Forscher 2'!Y66)</f>
        <v>0</v>
      </c>
      <c r="Z66" s="16">
        <f>_xlfn.STDEV.S('Parametrisierung Experte'!Z66,'Parametrisierung Forscherin 1'!Z66,'Parametrisierung Forscher 2'!Z66)</f>
        <v>1.7320508075688772</v>
      </c>
      <c r="AA66" s="16">
        <f>_xlfn.STDEV.S('Parametrisierung Experte'!AA66,'Parametrisierung Forscherin 1'!AA66,'Parametrisierung Forscher 2'!AA66)</f>
        <v>0</v>
      </c>
      <c r="AB66" s="16">
        <f>_xlfn.STDEV.S('Parametrisierung Experte'!AB66,'Parametrisierung Forscherin 1'!AB66,'Parametrisierung Forscher 2'!AB66)</f>
        <v>0</v>
      </c>
      <c r="AC66" s="16">
        <f>_xlfn.STDEV.S('Parametrisierung Experte'!AC66,'Parametrisierung Forscherin 1'!AC66,'Parametrisierung Forscher 2'!AC66)</f>
        <v>0</v>
      </c>
      <c r="AD66" s="16">
        <f>_xlfn.STDEV.S('Parametrisierung Experte'!AD66,'Parametrisierung Forscherin 1'!AD66,'Parametrisierung Forscher 2'!AD66)</f>
        <v>3.5118845842842461</v>
      </c>
      <c r="AE66" s="5"/>
      <c r="AF66" s="5"/>
      <c r="AG66" s="5"/>
      <c r="AI66" s="143"/>
      <c r="AJ66" s="143"/>
      <c r="AK66" s="143"/>
      <c r="AL66" s="143"/>
      <c r="AM66" s="143"/>
      <c r="AO66" s="134"/>
      <c r="AP66" s="41"/>
      <c r="AQ66" s="42"/>
    </row>
    <row r="67" spans="1:43" ht="15.75" customHeight="1" x14ac:dyDescent="0.2">
      <c r="A67" s="128"/>
      <c r="B67" s="128"/>
      <c r="C67" s="7" t="s">
        <v>161</v>
      </c>
      <c r="D67" s="8" t="s">
        <v>130</v>
      </c>
      <c r="E67" s="16">
        <f>_xlfn.STDEV.S('Parametrisierung Experte'!E67,'Parametrisierung Forscherin 1'!E67,'Parametrisierung Forscher 2'!E67)</f>
        <v>0</v>
      </c>
      <c r="F67" s="16">
        <f>_xlfn.STDEV.S('Parametrisierung Experte'!F67,'Parametrisierung Forscherin 1'!F67,'Parametrisierung Forscher 2'!F67)</f>
        <v>3.4641016151377544</v>
      </c>
      <c r="G67" s="16">
        <f>_xlfn.STDEV.S('Parametrisierung Experte'!G67,'Parametrisierung Forscherin 1'!G67,'Parametrisierung Forscher 2'!G67)</f>
        <v>0</v>
      </c>
      <c r="H67" s="16">
        <f>_xlfn.STDEV.S('Parametrisierung Experte'!H67,'Parametrisierung Forscherin 1'!H67,'Parametrisierung Forscher 2'!H67)</f>
        <v>0</v>
      </c>
      <c r="I67" s="16">
        <f>_xlfn.STDEV.S('Parametrisierung Experte'!I67,'Parametrisierung Forscherin 1'!I67,'Parametrisierung Forscher 2'!I67)</f>
        <v>4</v>
      </c>
      <c r="J67" s="16">
        <f>_xlfn.STDEV.S('Parametrisierung Experte'!J67,'Parametrisierung Forscherin 1'!J67,'Parametrisierung Forscher 2'!J67)</f>
        <v>4.6188021535170067</v>
      </c>
      <c r="K67" s="16">
        <f>_xlfn.STDEV.S('Parametrisierung Experte'!K67,'Parametrisierung Forscherin 1'!K67,'Parametrisierung Forscher 2'!K67)</f>
        <v>3.6055512754639891</v>
      </c>
      <c r="L67" s="16">
        <f>_xlfn.STDEV.S('Parametrisierung Experte'!L67,'Parametrisierung Forscherin 1'!L67,'Parametrisierung Forscher 2'!L67)</f>
        <v>1.1547005383792517</v>
      </c>
      <c r="M67" s="16">
        <f>_xlfn.STDEV.S('Parametrisierung Experte'!M67,'Parametrisierung Forscherin 1'!M67,'Parametrisierung Forscher 2'!M67)</f>
        <v>2.0816659994661335</v>
      </c>
      <c r="N67" s="16">
        <f>_xlfn.STDEV.S('Parametrisierung Experte'!N67,'Parametrisierung Forscherin 1'!N67,'Parametrisierung Forscher 2'!N67)</f>
        <v>0</v>
      </c>
      <c r="O67" s="16">
        <f>_xlfn.STDEV.S('Parametrisierung Experte'!O67,'Parametrisierung Forscherin 1'!O67,'Parametrisierung Forscher 2'!O67)</f>
        <v>2.8867513459481287</v>
      </c>
      <c r="P67" s="16">
        <f>_xlfn.STDEV.S('Parametrisierung Experte'!P67,'Parametrisierung Forscherin 1'!P67,'Parametrisierung Forscher 2'!P67)</f>
        <v>3.4641016151377544</v>
      </c>
      <c r="Q67" s="16">
        <f>_xlfn.STDEV.S('Parametrisierung Experte'!Q67,'Parametrisierung Forscherin 1'!Q67,'Parametrisierung Forscher 2'!Q67)</f>
        <v>0</v>
      </c>
      <c r="R67" s="16">
        <f>_xlfn.STDEV.S('Parametrisierung Experte'!R67,'Parametrisierung Forscherin 1'!R67,'Parametrisierung Forscher 2'!R67)</f>
        <v>0</v>
      </c>
      <c r="S67" s="16">
        <f>_xlfn.STDEV.S('Parametrisierung Experte'!S67,'Parametrisierung Forscherin 1'!S67,'Parametrisierung Forscher 2'!S67)</f>
        <v>2.3094010767585034</v>
      </c>
      <c r="T67" s="16">
        <f>_xlfn.STDEV.S('Parametrisierung Experte'!T67,'Parametrisierung Forscherin 1'!T67,'Parametrisierung Forscher 2'!T67)</f>
        <v>2.8867513459481287</v>
      </c>
      <c r="U67" s="16">
        <f>_xlfn.STDEV.S('Parametrisierung Experte'!U67,'Parametrisierung Forscherin 1'!U67,'Parametrisierung Forscher 2'!U67)</f>
        <v>1.7320508075688772</v>
      </c>
      <c r="V67" s="16">
        <f>_xlfn.STDEV.S('Parametrisierung Experte'!V67,'Parametrisierung Forscherin 1'!V67,'Parametrisierung Forscher 2'!V67)</f>
        <v>1.7320508075688772</v>
      </c>
      <c r="W67" s="16">
        <f>_xlfn.STDEV.S('Parametrisierung Experte'!W67,'Parametrisierung Forscherin 1'!W67,'Parametrisierung Forscher 2'!W67)</f>
        <v>0</v>
      </c>
      <c r="X67" s="16">
        <f>_xlfn.STDEV.S('Parametrisierung Experte'!X67,'Parametrisierung Forscherin 1'!X67,'Parametrisierung Forscher 2'!X67)</f>
        <v>2.8867513459481287</v>
      </c>
      <c r="Y67" s="16">
        <f>_xlfn.STDEV.S('Parametrisierung Experte'!Y67,'Parametrisierung Forscherin 1'!Y67,'Parametrisierung Forscher 2'!Y67)</f>
        <v>1.7320508075688772</v>
      </c>
      <c r="Z67" s="16">
        <f>_xlfn.STDEV.S('Parametrisierung Experte'!Z67,'Parametrisierung Forscherin 1'!Z67,'Parametrisierung Forscher 2'!Z67)</f>
        <v>0</v>
      </c>
      <c r="AA67" s="16">
        <f>_xlfn.STDEV.S('Parametrisierung Experte'!AA67,'Parametrisierung Forscherin 1'!AA67,'Parametrisierung Forscher 2'!AA67)</f>
        <v>0</v>
      </c>
      <c r="AB67" s="16">
        <f>_xlfn.STDEV.S('Parametrisierung Experte'!AB67,'Parametrisierung Forscherin 1'!AB67,'Parametrisierung Forscher 2'!AB67)</f>
        <v>0</v>
      </c>
      <c r="AC67" s="16">
        <f>_xlfn.STDEV.S('Parametrisierung Experte'!AC67,'Parametrisierung Forscherin 1'!AC67,'Parametrisierung Forscher 2'!AC67)</f>
        <v>0</v>
      </c>
      <c r="AD67" s="16">
        <f>_xlfn.STDEV.S('Parametrisierung Experte'!AD67,'Parametrisierung Forscherin 1'!AD67,'Parametrisierung Forscher 2'!AD67)</f>
        <v>4.0414518843273806</v>
      </c>
      <c r="AE67" s="5"/>
      <c r="AF67" s="5"/>
      <c r="AG67" s="5"/>
      <c r="AI67" s="143"/>
      <c r="AJ67" s="143"/>
      <c r="AK67" s="143"/>
      <c r="AL67" s="143"/>
      <c r="AM67" s="143"/>
      <c r="AO67" s="134"/>
      <c r="AP67" s="41"/>
      <c r="AQ67" s="42"/>
    </row>
    <row r="68" spans="1:43" x14ac:dyDescent="0.2">
      <c r="AO68" s="135"/>
      <c r="AP68" s="41"/>
      <c r="AQ68" s="42"/>
    </row>
    <row r="69" spans="1:43" ht="15" customHeight="1" x14ac:dyDescent="0.2">
      <c r="C69" s="144"/>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43"/>
      <c r="AF69" s="43"/>
      <c r="AG69" s="43"/>
      <c r="AO69" s="135"/>
      <c r="AP69" s="41"/>
      <c r="AQ69" s="42"/>
    </row>
    <row r="70" spans="1:43" ht="15" customHeight="1" x14ac:dyDescent="0.2">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43"/>
      <c r="AF70" s="43"/>
      <c r="AG70" s="43"/>
    </row>
    <row r="71" spans="1:43" ht="15" customHeight="1" x14ac:dyDescent="0.2">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43"/>
      <c r="AF71" s="43"/>
      <c r="AG71" s="43"/>
    </row>
    <row r="72" spans="1:43" ht="15" customHeight="1" x14ac:dyDescent="0.2">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43"/>
      <c r="AF72" s="43"/>
      <c r="AG72" s="43"/>
    </row>
    <row r="75" spans="1:43" ht="15" x14ac:dyDescent="0.25">
      <c r="C75" s="44"/>
    </row>
  </sheetData>
  <sheetProtection algorithmName="SHA-512" hashValue="vcoVWnoh7MlkxHh+CYUY0aLr4xicY53nP3IM9VAO2UC1tsNrZ4sCJqudYiBrbaShdGmOWOV2gBJQsgDsEh+hcA==" saltValue="3pGGUwzlRt44IjOmaYs80g==" spinCount="100000" sheet="1" objects="1" scenarios="1" selectLockedCells="1" selectUnlockedCells="1"/>
  <mergeCells count="23">
    <mergeCell ref="AS28:AT28"/>
    <mergeCell ref="A37:A67"/>
    <mergeCell ref="B37:B41"/>
    <mergeCell ref="AI37:AM67"/>
    <mergeCell ref="AO39:AO59"/>
    <mergeCell ref="B42:B43"/>
    <mergeCell ref="B44:B47"/>
    <mergeCell ref="B48:B62"/>
    <mergeCell ref="AO60:AO69"/>
    <mergeCell ref="B63:B67"/>
    <mergeCell ref="C69:AD72"/>
    <mergeCell ref="AO28:AP28"/>
    <mergeCell ref="AQ28:AR28"/>
    <mergeCell ref="AI36:AM36"/>
    <mergeCell ref="C3:AD3"/>
    <mergeCell ref="E5:AD5"/>
    <mergeCell ref="AI7:AM8"/>
    <mergeCell ref="A8:A35"/>
    <mergeCell ref="B8:B25"/>
    <mergeCell ref="AI9:AM25"/>
    <mergeCell ref="B27:B35"/>
    <mergeCell ref="AI27:AM35"/>
    <mergeCell ref="AI26:AM26"/>
  </mergeCells>
  <conditionalFormatting sqref="E8:AD25">
    <cfRule type="colorScale" priority="3">
      <colorScale>
        <cfvo type="num" val="1"/>
        <cfvo type="num" val="2"/>
        <cfvo type="num" val="3"/>
        <color rgb="FFFD5555"/>
        <color rgb="FFFFEB84"/>
        <color theme="9"/>
      </colorScale>
    </cfRule>
  </conditionalFormatting>
  <conditionalFormatting sqref="E27:AD35">
    <cfRule type="colorScale" priority="2">
      <colorScale>
        <cfvo type="min"/>
        <cfvo type="percentile" val="50"/>
        <cfvo type="max"/>
        <color theme="9"/>
        <color theme="7" tint="0.79998168889431442"/>
        <color rgb="FFF8696B"/>
      </colorScale>
    </cfRule>
  </conditionalFormatting>
  <conditionalFormatting sqref="E37:AD67">
    <cfRule type="colorScale" priority="1">
      <colorScale>
        <cfvo type="min"/>
        <cfvo type="percentile" val="50"/>
        <cfvo type="max"/>
        <color theme="9"/>
        <color theme="7" tint="0.79998168889431442"/>
        <color rgb="FFF8696B"/>
      </colorScale>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F285-98E3-4F56-8611-E2ECB97BECD5}">
  <dimension ref="A1:AT75"/>
  <sheetViews>
    <sheetView topLeftCell="B1" zoomScale="90" zoomScaleNormal="90" workbookViewId="0">
      <selection activeCell="AE8" sqref="AE8:AG14"/>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288</v>
      </c>
    </row>
    <row r="3" spans="1:41" ht="15" x14ac:dyDescent="0.2">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54"/>
      <c r="AF3" s="54"/>
      <c r="AG3" s="54"/>
    </row>
    <row r="5" spans="1:41"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5"/>
      <c r="AF5" s="5"/>
      <c r="AG5" s="5"/>
    </row>
    <row r="6" spans="1:41" ht="218.25"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46" t="s">
        <v>167</v>
      </c>
      <c r="AJ7" s="146"/>
      <c r="AK7" s="146"/>
      <c r="AL7" s="146"/>
      <c r="AM7" s="146"/>
    </row>
    <row r="8" spans="1:41" ht="15.75" customHeight="1" x14ac:dyDescent="0.2">
      <c r="A8" s="128" t="s">
        <v>205</v>
      </c>
      <c r="B8" s="128"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79"/>
      <c r="AF8" s="79" t="s">
        <v>357</v>
      </c>
      <c r="AG8" s="5">
        <f>COUNTIF(E8:AD25,1)</f>
        <v>253</v>
      </c>
      <c r="AI8" s="146"/>
      <c r="AJ8" s="146"/>
      <c r="AK8" s="146"/>
      <c r="AL8" s="146"/>
      <c r="AM8" s="146"/>
    </row>
    <row r="9" spans="1:41" ht="15.75" customHeight="1" x14ac:dyDescent="0.2">
      <c r="A9" s="128"/>
      <c r="B9" s="128"/>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79"/>
      <c r="AF9" s="79" t="s">
        <v>356</v>
      </c>
      <c r="AG9" s="5">
        <f>COUNTIF(E8:AD25,2)</f>
        <v>158</v>
      </c>
      <c r="AI9" s="142" t="s">
        <v>282</v>
      </c>
      <c r="AJ9" s="142"/>
      <c r="AK9" s="142"/>
      <c r="AL9" s="142"/>
      <c r="AM9" s="142"/>
    </row>
    <row r="10" spans="1:41" ht="15.75" customHeight="1" x14ac:dyDescent="0.2">
      <c r="A10" s="128"/>
      <c r="B10" s="128"/>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79"/>
      <c r="AF10" s="79" t="s">
        <v>355</v>
      </c>
      <c r="AG10" s="5">
        <f>COUNTIF(E8:AD25,3)</f>
        <v>56</v>
      </c>
      <c r="AI10" s="142"/>
      <c r="AJ10" s="142"/>
      <c r="AK10" s="142"/>
      <c r="AL10" s="142"/>
      <c r="AM10" s="142"/>
      <c r="AO10" s="38" t="s">
        <v>209</v>
      </c>
    </row>
    <row r="11" spans="1:41" ht="15.75" customHeight="1" x14ac:dyDescent="0.2">
      <c r="A11" s="128"/>
      <c r="B11" s="128"/>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18">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79"/>
      <c r="AF11" s="79" t="s">
        <v>354</v>
      </c>
      <c r="AG11" s="5">
        <f>COUNTIF(E8:AD25,0)</f>
        <v>1</v>
      </c>
      <c r="AI11" s="142"/>
      <c r="AJ11" s="142"/>
      <c r="AK11" s="142"/>
      <c r="AL11" s="142"/>
      <c r="AM11" s="142"/>
    </row>
    <row r="12" spans="1:41" ht="15.75" customHeight="1" x14ac:dyDescent="0.2">
      <c r="A12" s="128"/>
      <c r="B12" s="128"/>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79"/>
      <c r="AF12" s="79" t="s">
        <v>353</v>
      </c>
      <c r="AG12" s="5">
        <f>SUM(AG8:AG11)</f>
        <v>468</v>
      </c>
      <c r="AI12" s="142"/>
      <c r="AJ12" s="142"/>
      <c r="AK12" s="142"/>
      <c r="AL12" s="142"/>
      <c r="AM12" s="142"/>
    </row>
    <row r="13" spans="1:41" ht="15.75" customHeight="1" x14ac:dyDescent="0.2">
      <c r="A13" s="128"/>
      <c r="B13" s="128"/>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5"/>
      <c r="AF13" s="79" t="s">
        <v>358</v>
      </c>
      <c r="AG13" s="5">
        <f>SUM(AG9:AG11)</f>
        <v>215</v>
      </c>
      <c r="AI13" s="142"/>
      <c r="AJ13" s="142"/>
      <c r="AK13" s="142"/>
      <c r="AL13" s="142"/>
      <c r="AM13" s="142"/>
    </row>
    <row r="14" spans="1:41" ht="15.75" customHeight="1" x14ac:dyDescent="0.2">
      <c r="A14" s="128"/>
      <c r="B14" s="128"/>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5"/>
      <c r="AF14" s="79" t="s">
        <v>359</v>
      </c>
      <c r="AG14" s="5">
        <f>AG8</f>
        <v>253</v>
      </c>
      <c r="AI14" s="142"/>
      <c r="AJ14" s="142"/>
      <c r="AK14" s="142"/>
      <c r="AL14" s="142"/>
      <c r="AM14" s="142"/>
    </row>
    <row r="15" spans="1:41" ht="15.75" customHeight="1" x14ac:dyDescent="0.2">
      <c r="A15" s="128"/>
      <c r="B15" s="128"/>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5"/>
      <c r="AF15" s="5"/>
      <c r="AG15" s="5"/>
      <c r="AI15" s="142"/>
      <c r="AJ15" s="142"/>
      <c r="AK15" s="142"/>
      <c r="AL15" s="142"/>
      <c r="AM15" s="142"/>
    </row>
    <row r="16" spans="1:41" ht="15.75" customHeight="1" x14ac:dyDescent="0.2">
      <c r="A16" s="128"/>
      <c r="B16" s="128"/>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142"/>
      <c r="AJ16" s="142"/>
      <c r="AK16" s="142"/>
      <c r="AL16" s="142"/>
      <c r="AM16" s="142"/>
    </row>
    <row r="17" spans="1:46" ht="15.75" customHeight="1" x14ac:dyDescent="0.2">
      <c r="A17" s="128"/>
      <c r="B17" s="128"/>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142"/>
      <c r="AJ17" s="142"/>
      <c r="AK17" s="142"/>
      <c r="AL17" s="142"/>
      <c r="AM17" s="142"/>
    </row>
    <row r="18" spans="1:46" ht="15.75" customHeight="1" x14ac:dyDescent="0.2">
      <c r="A18" s="128"/>
      <c r="B18" s="128"/>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5"/>
      <c r="AF18" s="5"/>
      <c r="AG18" s="5"/>
      <c r="AI18" s="142"/>
      <c r="AJ18" s="142"/>
      <c r="AK18" s="142"/>
      <c r="AL18" s="142"/>
      <c r="AM18" s="142"/>
    </row>
    <row r="19" spans="1:46" ht="15.75" customHeight="1" x14ac:dyDescent="0.2">
      <c r="A19" s="128"/>
      <c r="B19" s="128"/>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5"/>
      <c r="AF19" s="5"/>
      <c r="AG19" s="5"/>
      <c r="AI19" s="142"/>
      <c r="AJ19" s="142"/>
      <c r="AK19" s="142"/>
      <c r="AL19" s="142"/>
      <c r="AM19" s="142"/>
    </row>
    <row r="20" spans="1:46" ht="15.75" customHeight="1" x14ac:dyDescent="0.2">
      <c r="A20" s="128"/>
      <c r="B20" s="128"/>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5"/>
      <c r="AF20" s="5"/>
      <c r="AG20" s="5"/>
      <c r="AI20" s="142"/>
      <c r="AJ20" s="142"/>
      <c r="AK20" s="142"/>
      <c r="AL20" s="142"/>
      <c r="AM20" s="142"/>
    </row>
    <row r="21" spans="1:46" ht="15.75" customHeight="1" x14ac:dyDescent="0.2">
      <c r="A21" s="128"/>
      <c r="B21" s="128"/>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5"/>
      <c r="AF21" s="5"/>
      <c r="AG21" s="5"/>
      <c r="AI21" s="142"/>
      <c r="AJ21" s="142"/>
      <c r="AK21" s="142"/>
      <c r="AL21" s="142"/>
      <c r="AM21" s="142"/>
    </row>
    <row r="22" spans="1:46" ht="15.75" customHeight="1" x14ac:dyDescent="0.2">
      <c r="A22" s="128"/>
      <c r="B22" s="128"/>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5"/>
      <c r="AF22" s="5"/>
      <c r="AG22" s="5"/>
      <c r="AI22" s="142"/>
      <c r="AJ22" s="142"/>
      <c r="AK22" s="142"/>
      <c r="AL22" s="142"/>
      <c r="AM22" s="142"/>
    </row>
    <row r="23" spans="1:46" x14ac:dyDescent="0.2">
      <c r="A23" s="128"/>
      <c r="B23" s="128"/>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5"/>
      <c r="AG23" s="5"/>
      <c r="AI23" s="142"/>
      <c r="AJ23" s="142"/>
      <c r="AK23" s="142"/>
      <c r="AL23" s="142"/>
      <c r="AM23" s="142"/>
    </row>
    <row r="24" spans="1:46" x14ac:dyDescent="0.2">
      <c r="A24" s="128"/>
      <c r="B24" s="128"/>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5"/>
      <c r="AG24" s="5"/>
      <c r="AI24" s="142"/>
      <c r="AJ24" s="142"/>
      <c r="AK24" s="142"/>
      <c r="AL24" s="142"/>
      <c r="AM24" s="142"/>
    </row>
    <row r="25" spans="1:46" x14ac:dyDescent="0.2">
      <c r="A25" s="128"/>
      <c r="B25" s="128"/>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142"/>
      <c r="AJ25" s="142"/>
      <c r="AK25" s="142"/>
      <c r="AL25" s="142"/>
      <c r="AM25" s="142"/>
    </row>
    <row r="26" spans="1:46" ht="15"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147"/>
      <c r="AJ26" s="148"/>
      <c r="AK26" s="148"/>
      <c r="AL26" s="148"/>
      <c r="AM26" s="149"/>
    </row>
    <row r="27" spans="1:46" ht="15" customHeight="1" x14ac:dyDescent="0.25">
      <c r="A27" s="128"/>
      <c r="B27" s="128" t="s">
        <v>99</v>
      </c>
      <c r="C27" s="4" t="s">
        <v>90</v>
      </c>
      <c r="D27" s="13"/>
      <c r="E27" s="16">
        <f>MAX('Parametrisierung Experte'!E27,'Parametrisierung Forscherin 1'!E27,'Parametrisierung Forscher 2'!E27)-MIN('Parametrisierung Experte'!E27,'Parametrisierung Forscherin 1'!E27,'Parametrisierung Forscher 2'!E27)</f>
        <v>9</v>
      </c>
      <c r="F27" s="16">
        <f>MAX('Parametrisierung Experte'!F27,'Parametrisierung Forscherin 1'!F27,'Parametrisierung Forscher 2'!F27)-MIN('Parametrisierung Experte'!F27,'Parametrisierung Forscherin 1'!F27,'Parametrisierung Forscher 2'!F27)</f>
        <v>9</v>
      </c>
      <c r="G27" s="16">
        <f>MAX('Parametrisierung Experte'!G27,'Parametrisierung Forscherin 1'!G27,'Parametrisierung Forscher 2'!G27)-MIN('Parametrisierung Experte'!G27,'Parametrisierung Forscherin 1'!G27,'Parametrisierung Forscher 2'!G27)</f>
        <v>3</v>
      </c>
      <c r="H27" s="16">
        <f>MAX('Parametrisierung Experte'!H27,'Parametrisierung Forscherin 1'!H27,'Parametrisierung Forscher 2'!H27)-MIN('Parametrisierung Experte'!H27,'Parametrisierung Forscherin 1'!H27,'Parametrisierung Forscher 2'!H27)</f>
        <v>5</v>
      </c>
      <c r="I27" s="16">
        <f>MAX('Parametrisierung Experte'!I27,'Parametrisierung Forscherin 1'!I27,'Parametrisierung Forscher 2'!I27)-MIN('Parametrisierung Experte'!I27,'Parametrisierung Forscherin 1'!I27,'Parametrisierung Forscher 2'!I27)</f>
        <v>5</v>
      </c>
      <c r="J27" s="16">
        <f>MAX('Parametrisierung Experte'!J27,'Parametrisierung Forscherin 1'!J27,'Parametrisierung Forscher 2'!J27)-MIN('Parametrisierung Experte'!J27,'Parametrisierung Forscherin 1'!J27,'Parametrisierung Forscher 2'!J27)</f>
        <v>5</v>
      </c>
      <c r="K27" s="16">
        <f>MAX('Parametrisierung Experte'!K27,'Parametrisierung Forscherin 1'!K27,'Parametrisierung Forscher 2'!K27)-MIN('Parametrisierung Experte'!K27,'Parametrisierung Forscherin 1'!K27,'Parametrisierung Forscher 2'!K27)</f>
        <v>2</v>
      </c>
      <c r="L27" s="16">
        <f>MAX('Parametrisierung Experte'!L27,'Parametrisierung Forscherin 1'!L27,'Parametrisierung Forscher 2'!L27)-MIN('Parametrisierung Experte'!L27,'Parametrisierung Forscherin 1'!L27,'Parametrisierung Forscher 2'!L27)</f>
        <v>4</v>
      </c>
      <c r="M27" s="16">
        <f>MAX('Parametrisierung Experte'!M27,'Parametrisierung Forscherin 1'!M27,'Parametrisierung Forscher 2'!M27)-MIN('Parametrisierung Experte'!M27,'Parametrisierung Forscherin 1'!M27,'Parametrisierung Forscher 2'!M27)</f>
        <v>2</v>
      </c>
      <c r="N27" s="16">
        <f>MAX('Parametrisierung Experte'!N27,'Parametrisierung Forscherin 1'!N27,'Parametrisierung Forscher 2'!N27)-MIN('Parametrisierung Experte'!N27,'Parametrisierung Forscherin 1'!N27,'Parametrisierung Forscher 2'!N27)</f>
        <v>7</v>
      </c>
      <c r="O27" s="16">
        <f>MAX('Parametrisierung Experte'!O27,'Parametrisierung Forscherin 1'!O27,'Parametrisierung Forscher 2'!O27)-MIN('Parametrisierung Experte'!O27,'Parametrisierung Forscherin 1'!O27,'Parametrisierung Forscher 2'!O27)</f>
        <v>5</v>
      </c>
      <c r="P27" s="16">
        <f>MAX('Parametrisierung Experte'!P27,'Parametrisierung Forscherin 1'!P27,'Parametrisierung Forscher 2'!P27)-MIN('Parametrisierung Experte'!P27,'Parametrisierung Forscherin 1'!P27,'Parametrisierung Forscher 2'!P27)</f>
        <v>6</v>
      </c>
      <c r="Q27" s="16">
        <f>MAX('Parametrisierung Experte'!Q27,'Parametrisierung Forscherin 1'!Q27,'Parametrisierung Forscher 2'!Q27)-MIN('Parametrisierung Experte'!Q27,'Parametrisierung Forscherin 1'!Q27,'Parametrisierung Forscher 2'!Q27)</f>
        <v>7</v>
      </c>
      <c r="R27" s="16">
        <f>MAX('Parametrisierung Experte'!R27,'Parametrisierung Forscherin 1'!R27,'Parametrisierung Forscher 2'!R27)-MIN('Parametrisierung Experte'!R27,'Parametrisierung Forscherin 1'!R27,'Parametrisierung Forscher 2'!R27)</f>
        <v>7</v>
      </c>
      <c r="S27" s="16">
        <f>MAX('Parametrisierung Experte'!S27,'Parametrisierung Forscherin 1'!S27,'Parametrisierung Forscher 2'!S27)-MIN('Parametrisierung Experte'!S27,'Parametrisierung Forscherin 1'!S27,'Parametrisierung Forscher 2'!S27)</f>
        <v>4</v>
      </c>
      <c r="T27" s="16">
        <f>MAX('Parametrisierung Experte'!T27,'Parametrisierung Forscherin 1'!T27,'Parametrisierung Forscher 2'!T27)-MIN('Parametrisierung Experte'!T27,'Parametrisierung Forscherin 1'!T27,'Parametrisierung Forscher 2'!T27)</f>
        <v>5</v>
      </c>
      <c r="U27" s="16">
        <f>MAX('Parametrisierung Experte'!U27,'Parametrisierung Forscherin 1'!U27,'Parametrisierung Forscher 2'!U27)-MIN('Parametrisierung Experte'!U27,'Parametrisierung Forscherin 1'!U27,'Parametrisierung Forscher 2'!U27)</f>
        <v>5</v>
      </c>
      <c r="V27" s="16">
        <f>MAX('Parametrisierung Experte'!V27,'Parametrisierung Forscherin 1'!V27,'Parametrisierung Forscher 2'!V27)-MIN('Parametrisierung Experte'!V27,'Parametrisierung Forscherin 1'!V27,'Parametrisierung Forscher 2'!V27)</f>
        <v>7</v>
      </c>
      <c r="W27" s="16">
        <f>MAX('Parametrisierung Experte'!W27,'Parametrisierung Forscherin 1'!W27,'Parametrisierung Forscher 2'!W27)-MIN('Parametrisierung Experte'!W27,'Parametrisierung Forscherin 1'!W27,'Parametrisierung Forscher 2'!W27)</f>
        <v>5</v>
      </c>
      <c r="X27" s="16">
        <f>MAX('Parametrisierung Experte'!X27,'Parametrisierung Forscherin 1'!X27,'Parametrisierung Forscher 2'!X27)-MIN('Parametrisierung Experte'!X27,'Parametrisierung Forscherin 1'!X27,'Parametrisierung Forscher 2'!X27)</f>
        <v>2</v>
      </c>
      <c r="Y27" s="16">
        <f>MAX('Parametrisierung Experte'!Y27,'Parametrisierung Forscherin 1'!Y27,'Parametrisierung Forscher 2'!Y27)-MIN('Parametrisierung Experte'!Y27,'Parametrisierung Forscherin 1'!Y27,'Parametrisierung Forscher 2'!Y27)</f>
        <v>7</v>
      </c>
      <c r="Z27" s="16">
        <f>MAX('Parametrisierung Experte'!Z27,'Parametrisierung Forscherin 1'!Z27,'Parametrisierung Forscher 2'!Z27)-MIN('Parametrisierung Experte'!Z27,'Parametrisierung Forscherin 1'!Z27,'Parametrisierung Forscher 2'!Z27)</f>
        <v>7</v>
      </c>
      <c r="AA27" s="16">
        <f>MAX('Parametrisierung Experte'!AA27,'Parametrisierung Forscherin 1'!AA27,'Parametrisierung Forscher 2'!AA27)-MIN('Parametrisierung Experte'!AA27,'Parametrisierung Forscherin 1'!AA27,'Parametrisierung Forscher 2'!AA27)</f>
        <v>4</v>
      </c>
      <c r="AB27" s="16">
        <f>MAX('Parametrisierung Experte'!AB27,'Parametrisierung Forscherin 1'!AB27,'Parametrisierung Forscher 2'!AB27)-MIN('Parametrisierung Experte'!AB27,'Parametrisierung Forscherin 1'!AB27,'Parametrisierung Forscher 2'!AB27)</f>
        <v>5</v>
      </c>
      <c r="AC27" s="16">
        <f>MAX('Parametrisierung Experte'!AC27,'Parametrisierung Forscherin 1'!AC27,'Parametrisierung Forscher 2'!AC27)-MIN('Parametrisierung Experte'!AC27,'Parametrisierung Forscherin 1'!AC27,'Parametrisierung Forscher 2'!AC27)</f>
        <v>4</v>
      </c>
      <c r="AD27" s="16">
        <f>MAX('Parametrisierung Experte'!AD27,'Parametrisierung Forscherin 1'!AD27,'Parametrisierung Forscher 2'!AD27)-MIN('Parametrisierung Experte'!AD27,'Parametrisierung Forscherin 1'!AD27,'Parametrisierung Forscher 2'!AD27)</f>
        <v>5</v>
      </c>
      <c r="AE27" s="5"/>
      <c r="AF27" s="5"/>
      <c r="AG27" s="5"/>
      <c r="AI27" s="142" t="s">
        <v>289</v>
      </c>
      <c r="AJ27" s="142"/>
      <c r="AK27" s="142"/>
      <c r="AL27" s="142"/>
      <c r="AM27" s="142"/>
      <c r="AO27" s="52" t="s">
        <v>207</v>
      </c>
    </row>
    <row r="28" spans="1:46" ht="15" x14ac:dyDescent="0.25">
      <c r="A28" s="128"/>
      <c r="B28" s="128"/>
      <c r="C28" s="4" t="s">
        <v>91</v>
      </c>
      <c r="D28" s="13"/>
      <c r="E28" s="16">
        <f>MAX('Parametrisierung Experte'!E28,'Parametrisierung Forscherin 1'!E28,'Parametrisierung Forscher 2'!E28)-MIN('Parametrisierung Experte'!E28,'Parametrisierung Forscherin 1'!E28,'Parametrisierung Forscher 2'!E28)</f>
        <v>9</v>
      </c>
      <c r="F28" s="16">
        <f>MAX('Parametrisierung Experte'!F28,'Parametrisierung Forscherin 1'!F28,'Parametrisierung Forscher 2'!F28)-MIN('Parametrisierung Experte'!F28,'Parametrisierung Forscherin 1'!F28,'Parametrisierung Forscher 2'!F28)</f>
        <v>9</v>
      </c>
      <c r="G28" s="16">
        <f>MAX('Parametrisierung Experte'!G28,'Parametrisierung Forscherin 1'!G28,'Parametrisierung Forscher 2'!G28)-MIN('Parametrisierung Experte'!G28,'Parametrisierung Forscherin 1'!G28,'Parametrisierung Forscher 2'!G28)</f>
        <v>7</v>
      </c>
      <c r="H28" s="16">
        <f>MAX('Parametrisierung Experte'!H28,'Parametrisierung Forscherin 1'!H28,'Parametrisierung Forscher 2'!H28)-MIN('Parametrisierung Experte'!H28,'Parametrisierung Forscherin 1'!H28,'Parametrisierung Forscher 2'!H28)</f>
        <v>5</v>
      </c>
      <c r="I28" s="16">
        <f>MAX('Parametrisierung Experte'!I28,'Parametrisierung Forscherin 1'!I28,'Parametrisierung Forscher 2'!I28)-MIN('Parametrisierung Experte'!I28,'Parametrisierung Forscherin 1'!I28,'Parametrisierung Forscher 2'!I28)</f>
        <v>7</v>
      </c>
      <c r="J28" s="16">
        <f>MAX('Parametrisierung Experte'!J28,'Parametrisierung Forscherin 1'!J28,'Parametrisierung Forscher 2'!J28)-MIN('Parametrisierung Experte'!J28,'Parametrisierung Forscherin 1'!J28,'Parametrisierung Forscher 2'!J28)</f>
        <v>7</v>
      </c>
      <c r="K28" s="16">
        <f>MAX('Parametrisierung Experte'!K28,'Parametrisierung Forscherin 1'!K28,'Parametrisierung Forscher 2'!K28)-MIN('Parametrisierung Experte'!K28,'Parametrisierung Forscherin 1'!K28,'Parametrisierung Forscher 2'!K28)</f>
        <v>2</v>
      </c>
      <c r="L28" s="16">
        <f>MAX('Parametrisierung Experte'!L28,'Parametrisierung Forscherin 1'!L28,'Parametrisierung Forscher 2'!L28)-MIN('Parametrisierung Experte'!L28,'Parametrisierung Forscherin 1'!L28,'Parametrisierung Forscher 2'!L28)</f>
        <v>7</v>
      </c>
      <c r="M28" s="16">
        <f>MAX('Parametrisierung Experte'!M28,'Parametrisierung Forscherin 1'!M28,'Parametrisierung Forscher 2'!M28)-MIN('Parametrisierung Experte'!M28,'Parametrisierung Forscherin 1'!M28,'Parametrisierung Forscher 2'!M28)</f>
        <v>2</v>
      </c>
      <c r="N28" s="16">
        <f>MAX('Parametrisierung Experte'!N28,'Parametrisierung Forscherin 1'!N28,'Parametrisierung Forscher 2'!N28)-MIN('Parametrisierung Experte'!N28,'Parametrisierung Forscherin 1'!N28,'Parametrisierung Forscher 2'!N28)</f>
        <v>7</v>
      </c>
      <c r="O28" s="16">
        <f>MAX('Parametrisierung Experte'!O28,'Parametrisierung Forscherin 1'!O28,'Parametrisierung Forscher 2'!O28)-MIN('Parametrisierung Experte'!O28,'Parametrisierung Forscherin 1'!O28,'Parametrisierung Forscher 2'!O28)</f>
        <v>5</v>
      </c>
      <c r="P28" s="16">
        <f>MAX('Parametrisierung Experte'!P28,'Parametrisierung Forscherin 1'!P28,'Parametrisierung Forscher 2'!P28)-MIN('Parametrisierung Experte'!P28,'Parametrisierung Forscherin 1'!P28,'Parametrisierung Forscher 2'!P28)</f>
        <v>7</v>
      </c>
      <c r="Q28" s="16">
        <f>MAX('Parametrisierung Experte'!Q28,'Parametrisierung Forscherin 1'!Q28,'Parametrisierung Forscher 2'!Q28)-MIN('Parametrisierung Experte'!Q28,'Parametrisierung Forscherin 1'!Q28,'Parametrisierung Forscher 2'!Q28)</f>
        <v>7</v>
      </c>
      <c r="R28" s="16">
        <f>MAX('Parametrisierung Experte'!R28,'Parametrisierung Forscherin 1'!R28,'Parametrisierung Forscher 2'!R28)-MIN('Parametrisierung Experte'!R28,'Parametrisierung Forscherin 1'!R28,'Parametrisierung Forscher 2'!R28)</f>
        <v>7</v>
      </c>
      <c r="S28" s="16">
        <f>MAX('Parametrisierung Experte'!S28,'Parametrisierung Forscherin 1'!S28,'Parametrisierung Forscher 2'!S28)-MIN('Parametrisierung Experte'!S28,'Parametrisierung Forscherin 1'!S28,'Parametrisierung Forscher 2'!S28)</f>
        <v>4</v>
      </c>
      <c r="T28" s="16">
        <f>MAX('Parametrisierung Experte'!T28,'Parametrisierung Forscherin 1'!T28,'Parametrisierung Forscher 2'!T28)-MIN('Parametrisierung Experte'!T28,'Parametrisierung Forscherin 1'!T28,'Parametrisierung Forscher 2'!T28)</f>
        <v>5</v>
      </c>
      <c r="U28" s="16">
        <f>MAX('Parametrisierung Experte'!U28,'Parametrisierung Forscherin 1'!U28,'Parametrisierung Forscher 2'!U28)-MIN('Parametrisierung Experte'!U28,'Parametrisierung Forscherin 1'!U28,'Parametrisierung Forscher 2'!U28)</f>
        <v>7</v>
      </c>
      <c r="V28" s="16">
        <f>MAX('Parametrisierung Experte'!V28,'Parametrisierung Forscherin 1'!V28,'Parametrisierung Forscher 2'!V28)-MIN('Parametrisierung Experte'!V28,'Parametrisierung Forscherin 1'!V28,'Parametrisierung Forscher 2'!V28)</f>
        <v>7</v>
      </c>
      <c r="W28" s="16">
        <f>MAX('Parametrisierung Experte'!W28,'Parametrisierung Forscherin 1'!W28,'Parametrisierung Forscher 2'!W28)-MIN('Parametrisierung Experte'!W28,'Parametrisierung Forscherin 1'!W28,'Parametrisierung Forscher 2'!W28)</f>
        <v>5</v>
      </c>
      <c r="X28" s="16">
        <f>MAX('Parametrisierung Experte'!X28,'Parametrisierung Forscherin 1'!X28,'Parametrisierung Forscher 2'!X28)-MIN('Parametrisierung Experte'!X28,'Parametrisierung Forscherin 1'!X28,'Parametrisierung Forscher 2'!X28)</f>
        <v>5</v>
      </c>
      <c r="Y28" s="16">
        <f>MAX('Parametrisierung Experte'!Y28,'Parametrisierung Forscherin 1'!Y28,'Parametrisierung Forscher 2'!Y28)-MIN('Parametrisierung Experte'!Y28,'Parametrisierung Forscherin 1'!Y28,'Parametrisierung Forscher 2'!Y28)</f>
        <v>7</v>
      </c>
      <c r="Z28" s="16">
        <f>MAX('Parametrisierung Experte'!Z28,'Parametrisierung Forscherin 1'!Z28,'Parametrisierung Forscher 2'!Z28)-MIN('Parametrisierung Experte'!Z28,'Parametrisierung Forscherin 1'!Z28,'Parametrisierung Forscher 2'!Z28)</f>
        <v>2</v>
      </c>
      <c r="AA28" s="16">
        <f>MAX('Parametrisierung Experte'!AA28,'Parametrisierung Forscherin 1'!AA28,'Parametrisierung Forscher 2'!AA28)-MIN('Parametrisierung Experte'!AA28,'Parametrisierung Forscherin 1'!AA28,'Parametrisierung Forscher 2'!AA28)</f>
        <v>4</v>
      </c>
      <c r="AB28" s="16">
        <f>MAX('Parametrisierung Experte'!AB28,'Parametrisierung Forscherin 1'!AB28,'Parametrisierung Forscher 2'!AB28)-MIN('Parametrisierung Experte'!AB28,'Parametrisierung Forscherin 1'!AB28,'Parametrisierung Forscher 2'!AB28)</f>
        <v>5</v>
      </c>
      <c r="AC28" s="16">
        <f>MAX('Parametrisierung Experte'!AC28,'Parametrisierung Forscherin 1'!AC28,'Parametrisierung Forscher 2'!AC28)-MIN('Parametrisierung Experte'!AC28,'Parametrisierung Forscherin 1'!AC28,'Parametrisierung Forscher 2'!AC28)</f>
        <v>4</v>
      </c>
      <c r="AD28" s="16">
        <f>MAX('Parametrisierung Experte'!AD28,'Parametrisierung Forscherin 1'!AD28,'Parametrisierung Forscher 2'!AD28)-MIN('Parametrisierung Experte'!AD28,'Parametrisierung Forscherin 1'!AD28,'Parametrisierung Forscher 2'!AD28)</f>
        <v>5</v>
      </c>
      <c r="AE28" s="5"/>
      <c r="AF28" s="5"/>
      <c r="AG28" s="5"/>
      <c r="AI28" s="142"/>
      <c r="AJ28" s="142"/>
      <c r="AK28" s="142"/>
      <c r="AL28" s="142"/>
      <c r="AM28" s="142"/>
      <c r="AO28" s="127" t="s">
        <v>168</v>
      </c>
      <c r="AP28" s="127"/>
      <c r="AQ28" s="127" t="s">
        <v>169</v>
      </c>
      <c r="AR28" s="127"/>
      <c r="AS28" s="127" t="s">
        <v>170</v>
      </c>
      <c r="AT28" s="127"/>
    </row>
    <row r="29" spans="1:46" ht="15" x14ac:dyDescent="0.25">
      <c r="A29" s="128"/>
      <c r="B29" s="128"/>
      <c r="C29" s="4" t="s">
        <v>92</v>
      </c>
      <c r="D29" s="13"/>
      <c r="E29" s="16">
        <f>MAX('Parametrisierung Experte'!E29,'Parametrisierung Forscherin 1'!E29,'Parametrisierung Forscher 2'!E29)-MIN('Parametrisierung Experte'!E29,'Parametrisierung Forscherin 1'!E29,'Parametrisierung Forscher 2'!E29)</f>
        <v>9</v>
      </c>
      <c r="F29" s="16">
        <f>MAX('Parametrisierung Experte'!F29,'Parametrisierung Forscherin 1'!F29,'Parametrisierung Forscher 2'!F29)-MIN('Parametrisierung Experte'!F29,'Parametrisierung Forscherin 1'!F29,'Parametrisierung Forscher 2'!F29)</f>
        <v>9</v>
      </c>
      <c r="G29" s="16">
        <f>MAX('Parametrisierung Experte'!G29,'Parametrisierung Forscherin 1'!G29,'Parametrisierung Forscher 2'!G29)-MIN('Parametrisierung Experte'!G29,'Parametrisierung Forscherin 1'!G29,'Parametrisierung Forscher 2'!G29)</f>
        <v>7</v>
      </c>
      <c r="H29" s="16">
        <f>MAX('Parametrisierung Experte'!H29,'Parametrisierung Forscherin 1'!H29,'Parametrisierung Forscher 2'!H29)-MIN('Parametrisierung Experte'!H29,'Parametrisierung Forscherin 1'!H29,'Parametrisierung Forscher 2'!H29)</f>
        <v>9</v>
      </c>
      <c r="I29" s="16">
        <f>MAX('Parametrisierung Experte'!I29,'Parametrisierung Forscherin 1'!I29,'Parametrisierung Forscher 2'!I29)-MIN('Parametrisierung Experte'!I29,'Parametrisierung Forscherin 1'!I29,'Parametrisierung Forscher 2'!I29)</f>
        <v>7</v>
      </c>
      <c r="J29" s="16">
        <f>MAX('Parametrisierung Experte'!J29,'Parametrisierung Forscherin 1'!J29,'Parametrisierung Forscher 2'!J29)-MIN('Parametrisierung Experte'!J29,'Parametrisierung Forscherin 1'!J29,'Parametrisierung Forscher 2'!J29)</f>
        <v>7</v>
      </c>
      <c r="K29" s="16">
        <f>MAX('Parametrisierung Experte'!K29,'Parametrisierung Forscherin 1'!K29,'Parametrisierung Forscher 2'!K29)-MIN('Parametrisierung Experte'!K29,'Parametrisierung Forscherin 1'!K29,'Parametrisierung Forscher 2'!K29)</f>
        <v>2</v>
      </c>
      <c r="L29" s="16">
        <f>MAX('Parametrisierung Experte'!L29,'Parametrisierung Forscherin 1'!L29,'Parametrisierung Forscher 2'!L29)-MIN('Parametrisierung Experte'!L29,'Parametrisierung Forscherin 1'!L29,'Parametrisierung Forscher 2'!L29)</f>
        <v>7</v>
      </c>
      <c r="M29" s="16">
        <f>MAX('Parametrisierung Experte'!M29,'Parametrisierung Forscherin 1'!M29,'Parametrisierung Forscher 2'!M29)-MIN('Parametrisierung Experte'!M29,'Parametrisierung Forscherin 1'!M29,'Parametrisierung Forscher 2'!M29)</f>
        <v>9</v>
      </c>
      <c r="N29" s="16">
        <f>MAX('Parametrisierung Experte'!N29,'Parametrisierung Forscherin 1'!N29,'Parametrisierung Forscher 2'!N29)-MIN('Parametrisierung Experte'!N29,'Parametrisierung Forscherin 1'!N29,'Parametrisierung Forscher 2'!N29)</f>
        <v>7</v>
      </c>
      <c r="O29" s="16">
        <f>MAX('Parametrisierung Experte'!O29,'Parametrisierung Forscherin 1'!O29,'Parametrisierung Forscher 2'!O29)-MIN('Parametrisierung Experte'!O29,'Parametrisierung Forscherin 1'!O29,'Parametrisierung Forscher 2'!O29)</f>
        <v>5</v>
      </c>
      <c r="P29" s="16">
        <f>MAX('Parametrisierung Experte'!P29,'Parametrisierung Forscherin 1'!P29,'Parametrisierung Forscher 2'!P29)-MIN('Parametrisierung Experte'!P29,'Parametrisierung Forscherin 1'!P29,'Parametrisierung Forscher 2'!P29)</f>
        <v>7</v>
      </c>
      <c r="Q29" s="16">
        <f>MAX('Parametrisierung Experte'!Q29,'Parametrisierung Forscherin 1'!Q29,'Parametrisierung Forscher 2'!Q29)-MIN('Parametrisierung Experte'!Q29,'Parametrisierung Forscherin 1'!Q29,'Parametrisierung Forscher 2'!Q29)</f>
        <v>7</v>
      </c>
      <c r="R29" s="16">
        <f>MAX('Parametrisierung Experte'!R29,'Parametrisierung Forscherin 1'!R29,'Parametrisierung Forscher 2'!R29)-MIN('Parametrisierung Experte'!R29,'Parametrisierung Forscherin 1'!R29,'Parametrisierung Forscher 2'!R29)</f>
        <v>7</v>
      </c>
      <c r="S29" s="16">
        <f>MAX('Parametrisierung Experte'!S29,'Parametrisierung Forscherin 1'!S29,'Parametrisierung Forscher 2'!S29)-MIN('Parametrisierung Experte'!S29,'Parametrisierung Forscherin 1'!S29,'Parametrisierung Forscher 2'!S29)</f>
        <v>4</v>
      </c>
      <c r="T29" s="16">
        <f>MAX('Parametrisierung Experte'!T29,'Parametrisierung Forscherin 1'!T29,'Parametrisierung Forscher 2'!T29)-MIN('Parametrisierung Experte'!T29,'Parametrisierung Forscherin 1'!T29,'Parametrisierung Forscher 2'!T29)</f>
        <v>5</v>
      </c>
      <c r="U29" s="16">
        <f>MAX('Parametrisierung Experte'!U29,'Parametrisierung Forscherin 1'!U29,'Parametrisierung Forscher 2'!U29)-MIN('Parametrisierung Experte'!U29,'Parametrisierung Forscherin 1'!U29,'Parametrisierung Forscher 2'!U29)</f>
        <v>7</v>
      </c>
      <c r="V29" s="16">
        <f>MAX('Parametrisierung Experte'!V29,'Parametrisierung Forscherin 1'!V29,'Parametrisierung Forscher 2'!V29)-MIN('Parametrisierung Experte'!V29,'Parametrisierung Forscherin 1'!V29,'Parametrisierung Forscher 2'!V29)</f>
        <v>7</v>
      </c>
      <c r="W29" s="16">
        <f>MAX('Parametrisierung Experte'!W29,'Parametrisierung Forscherin 1'!W29,'Parametrisierung Forscher 2'!W29)-MIN('Parametrisierung Experte'!W29,'Parametrisierung Forscherin 1'!W29,'Parametrisierung Forscher 2'!W29)</f>
        <v>5</v>
      </c>
      <c r="X29" s="16">
        <f>MAX('Parametrisierung Experte'!X29,'Parametrisierung Forscherin 1'!X29,'Parametrisierung Forscher 2'!X29)-MIN('Parametrisierung Experte'!X29,'Parametrisierung Forscherin 1'!X29,'Parametrisierung Forscher 2'!X29)</f>
        <v>7</v>
      </c>
      <c r="Y29" s="16">
        <f>MAX('Parametrisierung Experte'!Y29,'Parametrisierung Forscherin 1'!Y29,'Parametrisierung Forscher 2'!Y29)-MIN('Parametrisierung Experte'!Y29,'Parametrisierung Forscherin 1'!Y29,'Parametrisierung Forscher 2'!Y29)</f>
        <v>7</v>
      </c>
      <c r="Z29" s="16">
        <f>MAX('Parametrisierung Experte'!Z29,'Parametrisierung Forscherin 1'!Z29,'Parametrisierung Forscher 2'!Z29)-MIN('Parametrisierung Experte'!Z29,'Parametrisierung Forscherin 1'!Z29,'Parametrisierung Forscher 2'!Z29)</f>
        <v>7</v>
      </c>
      <c r="AA29" s="16">
        <f>MAX('Parametrisierung Experte'!AA29,'Parametrisierung Forscherin 1'!AA29,'Parametrisierung Forscher 2'!AA29)-MIN('Parametrisierung Experte'!AA29,'Parametrisierung Forscherin 1'!AA29,'Parametrisierung Forscher 2'!AA29)</f>
        <v>4</v>
      </c>
      <c r="AB29" s="16">
        <f>MAX('Parametrisierung Experte'!AB29,'Parametrisierung Forscherin 1'!AB29,'Parametrisierung Forscher 2'!AB29)-MIN('Parametrisierung Experte'!AB29,'Parametrisierung Forscherin 1'!AB29,'Parametrisierung Forscher 2'!AB29)</f>
        <v>5</v>
      </c>
      <c r="AC29" s="16">
        <f>MAX('Parametrisierung Experte'!AC29,'Parametrisierung Forscherin 1'!AC29,'Parametrisierung Forscher 2'!AC29)-MIN('Parametrisierung Experte'!AC29,'Parametrisierung Forscherin 1'!AC29,'Parametrisierung Forscher 2'!AC29)</f>
        <v>4</v>
      </c>
      <c r="AD29" s="16">
        <f>MAX('Parametrisierung Experte'!AD29,'Parametrisierung Forscherin 1'!AD29,'Parametrisierung Forscher 2'!AD29)-MIN('Parametrisierung Experte'!AD29,'Parametrisierung Forscherin 1'!AD29,'Parametrisierung Forscher 2'!AD29)</f>
        <v>5</v>
      </c>
      <c r="AE29" s="5"/>
      <c r="AF29" s="5"/>
      <c r="AG29" s="5"/>
      <c r="AI29" s="142"/>
      <c r="AJ29" s="142"/>
      <c r="AK29" s="142"/>
      <c r="AL29" s="142"/>
      <c r="AM29" s="142"/>
      <c r="AO29" s="50" t="s">
        <v>171</v>
      </c>
      <c r="AP29" s="50">
        <v>1</v>
      </c>
      <c r="AQ29" s="50" t="s">
        <v>172</v>
      </c>
      <c r="AR29" s="50">
        <v>1</v>
      </c>
      <c r="AS29" s="50" t="s">
        <v>173</v>
      </c>
      <c r="AT29" s="50">
        <v>1</v>
      </c>
    </row>
    <row r="30" spans="1:46" ht="15" x14ac:dyDescent="0.25">
      <c r="A30" s="128"/>
      <c r="B30" s="128"/>
      <c r="C30" s="4" t="s">
        <v>93</v>
      </c>
      <c r="D30" s="13"/>
      <c r="E30" s="16">
        <f>MAX('Parametrisierung Experte'!E30,'Parametrisierung Forscherin 1'!E30,'Parametrisierung Forscher 2'!E30)-MIN('Parametrisierung Experte'!E30,'Parametrisierung Forscherin 1'!E30,'Parametrisierung Forscher 2'!E30)</f>
        <v>7</v>
      </c>
      <c r="F30" s="16">
        <f>MAX('Parametrisierung Experte'!F30,'Parametrisierung Forscherin 1'!F30,'Parametrisierung Forscher 2'!F30)-MIN('Parametrisierung Experte'!F30,'Parametrisierung Forscherin 1'!F30,'Parametrisierung Forscher 2'!F30)</f>
        <v>9</v>
      </c>
      <c r="G30" s="16">
        <f>MAX('Parametrisierung Experte'!G30,'Parametrisierung Forscherin 1'!G30,'Parametrisierung Forscher 2'!G30)-MIN('Parametrisierung Experte'!G30,'Parametrisierung Forscherin 1'!G30,'Parametrisierung Forscher 2'!G30)</f>
        <v>7</v>
      </c>
      <c r="H30" s="16">
        <f>MAX('Parametrisierung Experte'!H30,'Parametrisierung Forscherin 1'!H30,'Parametrisierung Forscher 2'!H30)-MIN('Parametrisierung Experte'!H30,'Parametrisierung Forscherin 1'!H30,'Parametrisierung Forscher 2'!H30)</f>
        <v>0</v>
      </c>
      <c r="I30" s="16">
        <f>MAX('Parametrisierung Experte'!I30,'Parametrisierung Forscherin 1'!I30,'Parametrisierung Forscher 2'!I30)-MIN('Parametrisierung Experte'!I30,'Parametrisierung Forscherin 1'!I30,'Parametrisierung Forscher 2'!I30)</f>
        <v>0</v>
      </c>
      <c r="J30" s="16">
        <f>MAX('Parametrisierung Experte'!J30,'Parametrisierung Forscherin 1'!J30,'Parametrisierung Forscher 2'!J30)-MIN('Parametrisierung Experte'!J30,'Parametrisierung Forscherin 1'!J30,'Parametrisierung Forscher 2'!J30)</f>
        <v>7</v>
      </c>
      <c r="K30" s="16">
        <f>MAX('Parametrisierung Experte'!K30,'Parametrisierung Forscherin 1'!K30,'Parametrisierung Forscher 2'!K30)-MIN('Parametrisierung Experte'!K30,'Parametrisierung Forscherin 1'!K30,'Parametrisierung Forscher 2'!K30)</f>
        <v>9</v>
      </c>
      <c r="L30" s="16">
        <f>MAX('Parametrisierung Experte'!L30,'Parametrisierung Forscherin 1'!L30,'Parametrisierung Forscher 2'!L30)-MIN('Parametrisierung Experte'!L30,'Parametrisierung Forscherin 1'!L30,'Parametrisierung Forscher 2'!L30)</f>
        <v>7</v>
      </c>
      <c r="M30" s="16">
        <f>MAX('Parametrisierung Experte'!M30,'Parametrisierung Forscherin 1'!M30,'Parametrisierung Forscher 2'!M30)-MIN('Parametrisierung Experte'!M30,'Parametrisierung Forscherin 1'!M30,'Parametrisierung Forscher 2'!M30)</f>
        <v>7</v>
      </c>
      <c r="N30" s="16">
        <f>MAX('Parametrisierung Experte'!N30,'Parametrisierung Forscherin 1'!N30,'Parametrisierung Forscher 2'!N30)-MIN('Parametrisierung Experte'!N30,'Parametrisierung Forscherin 1'!N30,'Parametrisierung Forscher 2'!N30)</f>
        <v>4</v>
      </c>
      <c r="O30" s="16">
        <f>MAX('Parametrisierung Experte'!O30,'Parametrisierung Forscherin 1'!O30,'Parametrisierung Forscher 2'!O30)-MIN('Parametrisierung Experte'!O30,'Parametrisierung Forscherin 1'!O30,'Parametrisierung Forscher 2'!O30)</f>
        <v>3</v>
      </c>
      <c r="P30" s="16">
        <f>MAX('Parametrisierung Experte'!P30,'Parametrisierung Forscherin 1'!P30,'Parametrisierung Forscher 2'!P30)-MIN('Parametrisierung Experte'!P30,'Parametrisierung Forscherin 1'!P30,'Parametrisierung Forscher 2'!P30)</f>
        <v>2</v>
      </c>
      <c r="Q30" s="16">
        <f>MAX('Parametrisierung Experte'!Q30,'Parametrisierung Forscherin 1'!Q30,'Parametrisierung Forscher 2'!Q30)-MIN('Parametrisierung Experte'!Q30,'Parametrisierung Forscherin 1'!Q30,'Parametrisierung Forscher 2'!Q30)</f>
        <v>9</v>
      </c>
      <c r="R30" s="16">
        <f>MAX('Parametrisierung Experte'!R30,'Parametrisierung Forscherin 1'!R30,'Parametrisierung Forscher 2'!R30)-MIN('Parametrisierung Experte'!R30,'Parametrisierung Forscherin 1'!R30,'Parametrisierung Forscher 2'!R30)</f>
        <v>7</v>
      </c>
      <c r="S30" s="16">
        <f>MAX('Parametrisierung Experte'!S30,'Parametrisierung Forscherin 1'!S30,'Parametrisierung Forscher 2'!S30)-MIN('Parametrisierung Experte'!S30,'Parametrisierung Forscherin 1'!S30,'Parametrisierung Forscher 2'!S30)</f>
        <v>5</v>
      </c>
      <c r="T30" s="16">
        <f>MAX('Parametrisierung Experte'!T30,'Parametrisierung Forscherin 1'!T30,'Parametrisierung Forscher 2'!T30)-MIN('Parametrisierung Experte'!T30,'Parametrisierung Forscherin 1'!T30,'Parametrisierung Forscher 2'!T30)</f>
        <v>7</v>
      </c>
      <c r="U30" s="16">
        <f>MAX('Parametrisierung Experte'!U30,'Parametrisierung Forscherin 1'!U30,'Parametrisierung Forscher 2'!U30)-MIN('Parametrisierung Experte'!U30,'Parametrisierung Forscherin 1'!U30,'Parametrisierung Forscher 2'!U30)</f>
        <v>4</v>
      </c>
      <c r="V30" s="16">
        <f>MAX('Parametrisierung Experte'!V30,'Parametrisierung Forscherin 1'!V30,'Parametrisierung Forscher 2'!V30)-MIN('Parametrisierung Experte'!V30,'Parametrisierung Forscherin 1'!V30,'Parametrisierung Forscher 2'!V30)</f>
        <v>9</v>
      </c>
      <c r="W30" s="16">
        <f>MAX('Parametrisierung Experte'!W30,'Parametrisierung Forscherin 1'!W30,'Parametrisierung Forscher 2'!W30)-MIN('Parametrisierung Experte'!W30,'Parametrisierung Forscherin 1'!W30,'Parametrisierung Forscher 2'!W30)</f>
        <v>7</v>
      </c>
      <c r="X30" s="16">
        <f>MAX('Parametrisierung Experte'!X30,'Parametrisierung Forscherin 1'!X30,'Parametrisierung Forscher 2'!X30)-MIN('Parametrisierung Experte'!X30,'Parametrisierung Forscherin 1'!X30,'Parametrisierung Forscher 2'!X30)</f>
        <v>2</v>
      </c>
      <c r="Y30" s="16">
        <f>MAX('Parametrisierung Experte'!Y30,'Parametrisierung Forscherin 1'!Y30,'Parametrisierung Forscher 2'!Y30)-MIN('Parametrisierung Experte'!Y30,'Parametrisierung Forscherin 1'!Y30,'Parametrisierung Forscher 2'!Y30)</f>
        <v>2</v>
      </c>
      <c r="Z30" s="16">
        <f>MAX('Parametrisierung Experte'!Z30,'Parametrisierung Forscherin 1'!Z30,'Parametrisierung Forscher 2'!Z30)-MIN('Parametrisierung Experte'!Z30,'Parametrisierung Forscherin 1'!Z30,'Parametrisierung Forscher 2'!Z30)</f>
        <v>2</v>
      </c>
      <c r="AA30" s="16">
        <f>MAX('Parametrisierung Experte'!AA30,'Parametrisierung Forscherin 1'!AA30,'Parametrisierung Forscher 2'!AA30)-MIN('Parametrisierung Experte'!AA30,'Parametrisierung Forscherin 1'!AA30,'Parametrisierung Forscher 2'!AA30)</f>
        <v>5</v>
      </c>
      <c r="AB30" s="16">
        <f>MAX('Parametrisierung Experte'!AB30,'Parametrisierung Forscherin 1'!AB30,'Parametrisierung Forscher 2'!AB30)-MIN('Parametrisierung Experte'!AB30,'Parametrisierung Forscherin 1'!AB30,'Parametrisierung Forscher 2'!AB30)</f>
        <v>9</v>
      </c>
      <c r="AC30" s="16">
        <f>MAX('Parametrisierung Experte'!AC30,'Parametrisierung Forscherin 1'!AC30,'Parametrisierung Forscher 2'!AC30)-MIN('Parametrisierung Experte'!AC30,'Parametrisierung Forscherin 1'!AC30,'Parametrisierung Forscher 2'!AC30)</f>
        <v>5</v>
      </c>
      <c r="AD30" s="16">
        <f>MAX('Parametrisierung Experte'!AD30,'Parametrisierung Forscherin 1'!AD30,'Parametrisierung Forscher 2'!AD30)-MIN('Parametrisierung Experte'!AD30,'Parametrisierung Forscherin 1'!AD30,'Parametrisierung Forscher 2'!AD30)</f>
        <v>4</v>
      </c>
      <c r="AE30" s="5"/>
      <c r="AF30" s="5"/>
      <c r="AG30" s="5"/>
      <c r="AI30" s="142"/>
      <c r="AJ30" s="142"/>
      <c r="AK30" s="142"/>
      <c r="AL30" s="142"/>
      <c r="AM30" s="142"/>
      <c r="AO30" s="50" t="s">
        <v>174</v>
      </c>
      <c r="AP30" s="50">
        <v>3</v>
      </c>
      <c r="AQ30" s="50" t="s">
        <v>175</v>
      </c>
      <c r="AR30" s="50">
        <v>3</v>
      </c>
      <c r="AS30" s="50" t="s">
        <v>176</v>
      </c>
      <c r="AT30" s="50">
        <v>3</v>
      </c>
    </row>
    <row r="31" spans="1:46" ht="15" x14ac:dyDescent="0.25">
      <c r="A31" s="128"/>
      <c r="B31" s="128"/>
      <c r="C31" s="4" t="s">
        <v>94</v>
      </c>
      <c r="D31" s="13"/>
      <c r="E31" s="16">
        <f>MAX('Parametrisierung Experte'!E31,'Parametrisierung Forscherin 1'!E31,'Parametrisierung Forscher 2'!E31)-MIN('Parametrisierung Experte'!E31,'Parametrisierung Forscherin 1'!E31,'Parametrisierung Forscher 2'!E31)</f>
        <v>5</v>
      </c>
      <c r="F31" s="16">
        <f>MAX('Parametrisierung Experte'!F31,'Parametrisierung Forscherin 1'!F31,'Parametrisierung Forscher 2'!F31)-MIN('Parametrisierung Experte'!F31,'Parametrisierung Forscherin 1'!F31,'Parametrisierung Forscher 2'!F31)</f>
        <v>5</v>
      </c>
      <c r="G31" s="16">
        <f>MAX('Parametrisierung Experte'!G31,'Parametrisierung Forscherin 1'!G31,'Parametrisierung Forscher 2'!G31)-MIN('Parametrisierung Experte'!G31,'Parametrisierung Forscherin 1'!G31,'Parametrisierung Forscher 2'!G31)</f>
        <v>9</v>
      </c>
      <c r="H31" s="16">
        <f>MAX('Parametrisierung Experte'!H31,'Parametrisierung Forscherin 1'!H31,'Parametrisierung Forscher 2'!H31)-MIN('Parametrisierung Experte'!H31,'Parametrisierung Forscherin 1'!H31,'Parametrisierung Forscher 2'!H31)</f>
        <v>7</v>
      </c>
      <c r="I31" s="16">
        <f>MAX('Parametrisierung Experte'!I31,'Parametrisierung Forscherin 1'!I31,'Parametrisierung Forscher 2'!I31)-MIN('Parametrisierung Experte'!I31,'Parametrisierung Forscherin 1'!I31,'Parametrisierung Forscher 2'!I31)</f>
        <v>2</v>
      </c>
      <c r="J31" s="16">
        <f>MAX('Parametrisierung Experte'!J31,'Parametrisierung Forscherin 1'!J31,'Parametrisierung Forscher 2'!J31)-MIN('Parametrisierung Experte'!J31,'Parametrisierung Forscherin 1'!J31,'Parametrisierung Forscher 2'!J31)</f>
        <v>9</v>
      </c>
      <c r="K31" s="16">
        <f>MAX('Parametrisierung Experte'!K31,'Parametrisierung Forscherin 1'!K31,'Parametrisierung Forscher 2'!K31)-MIN('Parametrisierung Experte'!K31,'Parametrisierung Forscherin 1'!K31,'Parametrisierung Forscher 2'!K31)</f>
        <v>9</v>
      </c>
      <c r="L31" s="16">
        <f>MAX('Parametrisierung Experte'!L31,'Parametrisierung Forscherin 1'!L31,'Parametrisierung Forscher 2'!L31)-MIN('Parametrisierung Experte'!L31,'Parametrisierung Forscherin 1'!L31,'Parametrisierung Forscher 2'!L31)</f>
        <v>7</v>
      </c>
      <c r="M31" s="16">
        <f>MAX('Parametrisierung Experte'!M31,'Parametrisierung Forscherin 1'!M31,'Parametrisierung Forscher 2'!M31)-MIN('Parametrisierung Experte'!M31,'Parametrisierung Forscherin 1'!M31,'Parametrisierung Forscher 2'!M31)</f>
        <v>7</v>
      </c>
      <c r="N31" s="16">
        <f>MAX('Parametrisierung Experte'!N31,'Parametrisierung Forscherin 1'!N31,'Parametrisierung Forscher 2'!N31)-MIN('Parametrisierung Experte'!N31,'Parametrisierung Forscherin 1'!N31,'Parametrisierung Forscher 2'!N31)</f>
        <v>4</v>
      </c>
      <c r="O31" s="16">
        <f>MAX('Parametrisierung Experte'!O31,'Parametrisierung Forscherin 1'!O31,'Parametrisierung Forscher 2'!O31)-MIN('Parametrisierung Experte'!O31,'Parametrisierung Forscherin 1'!O31,'Parametrisierung Forscher 2'!O31)</f>
        <v>7</v>
      </c>
      <c r="P31" s="16">
        <f>MAX('Parametrisierung Experte'!P31,'Parametrisierung Forscherin 1'!P31,'Parametrisierung Forscher 2'!P31)-MIN('Parametrisierung Experte'!P31,'Parametrisierung Forscherin 1'!P31,'Parametrisierung Forscher 2'!P31)</f>
        <v>7</v>
      </c>
      <c r="Q31" s="16">
        <f>MAX('Parametrisierung Experte'!Q31,'Parametrisierung Forscherin 1'!Q31,'Parametrisierung Forscher 2'!Q31)-MIN('Parametrisierung Experte'!Q31,'Parametrisierung Forscherin 1'!Q31,'Parametrisierung Forscher 2'!Q31)</f>
        <v>2</v>
      </c>
      <c r="R31" s="16">
        <f>MAX('Parametrisierung Experte'!R31,'Parametrisierung Forscherin 1'!R31,'Parametrisierung Forscher 2'!R31)-MIN('Parametrisierung Experte'!R31,'Parametrisierung Forscherin 1'!R31,'Parametrisierung Forscher 2'!R31)</f>
        <v>7</v>
      </c>
      <c r="S31" s="16">
        <f>MAX('Parametrisierung Experte'!S31,'Parametrisierung Forscherin 1'!S31,'Parametrisierung Forscher 2'!S31)-MIN('Parametrisierung Experte'!S31,'Parametrisierung Forscherin 1'!S31,'Parametrisierung Forscher 2'!S31)</f>
        <v>7</v>
      </c>
      <c r="T31" s="16">
        <f>MAX('Parametrisierung Experte'!T31,'Parametrisierung Forscherin 1'!T31,'Parametrisierung Forscher 2'!T31)-MIN('Parametrisierung Experte'!T31,'Parametrisierung Forscherin 1'!T31,'Parametrisierung Forscher 2'!T31)</f>
        <v>9</v>
      </c>
      <c r="U31" s="16">
        <f>MAX('Parametrisierung Experte'!U31,'Parametrisierung Forscherin 1'!U31,'Parametrisierung Forscher 2'!U31)-MIN('Parametrisierung Experte'!U31,'Parametrisierung Forscherin 1'!U31,'Parametrisierung Forscher 2'!U31)</f>
        <v>5</v>
      </c>
      <c r="V31" s="16">
        <f>MAX('Parametrisierung Experte'!V31,'Parametrisierung Forscherin 1'!V31,'Parametrisierung Forscher 2'!V31)-MIN('Parametrisierung Experte'!V31,'Parametrisierung Forscherin 1'!V31,'Parametrisierung Forscher 2'!V31)</f>
        <v>6</v>
      </c>
      <c r="W31" s="16">
        <f>MAX('Parametrisierung Experte'!W31,'Parametrisierung Forscherin 1'!W31,'Parametrisierung Forscher 2'!W31)-MIN('Parametrisierung Experte'!W31,'Parametrisierung Forscherin 1'!W31,'Parametrisierung Forscher 2'!W31)</f>
        <v>2</v>
      </c>
      <c r="X31" s="16">
        <f>MAX('Parametrisierung Experte'!X31,'Parametrisierung Forscherin 1'!X31,'Parametrisierung Forscher 2'!X31)-MIN('Parametrisierung Experte'!X31,'Parametrisierung Forscherin 1'!X31,'Parametrisierung Forscher 2'!X31)</f>
        <v>7</v>
      </c>
      <c r="Y31" s="16">
        <f>MAX('Parametrisierung Experte'!Y31,'Parametrisierung Forscherin 1'!Y31,'Parametrisierung Forscher 2'!Y31)-MIN('Parametrisierung Experte'!Y31,'Parametrisierung Forscherin 1'!Y31,'Parametrisierung Forscher 2'!Y31)</f>
        <v>2</v>
      </c>
      <c r="Z31" s="16">
        <f>MAX('Parametrisierung Experte'!Z31,'Parametrisierung Forscherin 1'!Z31,'Parametrisierung Forscher 2'!Z31)-MIN('Parametrisierung Experte'!Z31,'Parametrisierung Forscherin 1'!Z31,'Parametrisierung Forscher 2'!Z31)</f>
        <v>9</v>
      </c>
      <c r="AA31" s="16">
        <f>MAX('Parametrisierung Experte'!AA31,'Parametrisierung Forscherin 1'!AA31,'Parametrisierung Forscher 2'!AA31)-MIN('Parametrisierung Experte'!AA31,'Parametrisierung Forscherin 1'!AA31,'Parametrisierung Forscher 2'!AA31)</f>
        <v>7</v>
      </c>
      <c r="AB31" s="16">
        <f>MAX('Parametrisierung Experte'!AB31,'Parametrisierung Forscherin 1'!AB31,'Parametrisierung Forscher 2'!AB31)-MIN('Parametrisierung Experte'!AB31,'Parametrisierung Forscherin 1'!AB31,'Parametrisierung Forscher 2'!AB31)</f>
        <v>7</v>
      </c>
      <c r="AC31" s="16">
        <f>MAX('Parametrisierung Experte'!AC31,'Parametrisierung Forscherin 1'!AC31,'Parametrisierung Forscher 2'!AC31)-MIN('Parametrisierung Experte'!AC31,'Parametrisierung Forscherin 1'!AC31,'Parametrisierung Forscher 2'!AC31)</f>
        <v>7</v>
      </c>
      <c r="AD31" s="16">
        <f>MAX('Parametrisierung Experte'!AD31,'Parametrisierung Forscherin 1'!AD31,'Parametrisierung Forscher 2'!AD31)-MIN('Parametrisierung Experte'!AD31,'Parametrisierung Forscherin 1'!AD31,'Parametrisierung Forscher 2'!AD31)</f>
        <v>4</v>
      </c>
      <c r="AE31" s="5"/>
      <c r="AF31" s="5"/>
      <c r="AG31" s="5"/>
      <c r="AI31" s="142"/>
      <c r="AJ31" s="142"/>
      <c r="AK31" s="142"/>
      <c r="AL31" s="142"/>
      <c r="AM31" s="142"/>
      <c r="AO31" s="50" t="s">
        <v>177</v>
      </c>
      <c r="AP31" s="50">
        <v>6</v>
      </c>
      <c r="AQ31" s="50" t="s">
        <v>178</v>
      </c>
      <c r="AR31" s="50">
        <v>6</v>
      </c>
      <c r="AS31" s="50" t="s">
        <v>177</v>
      </c>
      <c r="AT31" s="50">
        <v>6</v>
      </c>
    </row>
    <row r="32" spans="1:46" ht="15" x14ac:dyDescent="0.25">
      <c r="A32" s="128"/>
      <c r="B32" s="128"/>
      <c r="C32" s="4" t="s">
        <v>95</v>
      </c>
      <c r="D32" s="13"/>
      <c r="E32" s="16">
        <f>MAX('Parametrisierung Experte'!E32,'Parametrisierung Forscherin 1'!E32,'Parametrisierung Forscher 2'!E32)-MIN('Parametrisierung Experte'!E32,'Parametrisierung Forscherin 1'!E32,'Parametrisierung Forscher 2'!E32)</f>
        <v>7</v>
      </c>
      <c r="F32" s="16">
        <f>MAX('Parametrisierung Experte'!F32,'Parametrisierung Forscherin 1'!F32,'Parametrisierung Forscher 2'!F32)-MIN('Parametrisierung Experte'!F32,'Parametrisierung Forscherin 1'!F32,'Parametrisierung Forscher 2'!F32)</f>
        <v>9</v>
      </c>
      <c r="G32" s="16">
        <f>MAX('Parametrisierung Experte'!G32,'Parametrisierung Forscherin 1'!G32,'Parametrisierung Forscher 2'!G32)-MIN('Parametrisierung Experte'!G32,'Parametrisierung Forscherin 1'!G32,'Parametrisierung Forscher 2'!G32)</f>
        <v>7</v>
      </c>
      <c r="H32" s="16">
        <f>MAX('Parametrisierung Experte'!H32,'Parametrisierung Forscherin 1'!H32,'Parametrisierung Forscher 2'!H32)-MIN('Parametrisierung Experte'!H32,'Parametrisierung Forscherin 1'!H32,'Parametrisierung Forscher 2'!H32)</f>
        <v>9</v>
      </c>
      <c r="I32" s="16">
        <f>MAX('Parametrisierung Experte'!I32,'Parametrisierung Forscherin 1'!I32,'Parametrisierung Forscher 2'!I32)-MIN('Parametrisierung Experte'!I32,'Parametrisierung Forscherin 1'!I32,'Parametrisierung Forscher 2'!I32)</f>
        <v>2</v>
      </c>
      <c r="J32" s="16">
        <f>MAX('Parametrisierung Experte'!J32,'Parametrisierung Forscherin 1'!J32,'Parametrisierung Forscher 2'!J32)-MIN('Parametrisierung Experte'!J32,'Parametrisierung Forscherin 1'!J32,'Parametrisierung Forscher 2'!J32)</f>
        <v>9</v>
      </c>
      <c r="K32" s="16">
        <f>MAX('Parametrisierung Experte'!K32,'Parametrisierung Forscherin 1'!K32,'Parametrisierung Forscher 2'!K32)-MIN('Parametrisierung Experte'!K32,'Parametrisierung Forscherin 1'!K32,'Parametrisierung Forscher 2'!K32)</f>
        <v>9</v>
      </c>
      <c r="L32" s="16">
        <f>MAX('Parametrisierung Experte'!L32,'Parametrisierung Forscherin 1'!L32,'Parametrisierung Forscher 2'!L32)-MIN('Parametrisierung Experte'!L32,'Parametrisierung Forscherin 1'!L32,'Parametrisierung Forscher 2'!L32)</f>
        <v>9</v>
      </c>
      <c r="M32" s="16">
        <f>MAX('Parametrisierung Experte'!M32,'Parametrisierung Forscherin 1'!M32,'Parametrisierung Forscher 2'!M32)-MIN('Parametrisierung Experte'!M32,'Parametrisierung Forscherin 1'!M32,'Parametrisierung Forscher 2'!M32)</f>
        <v>7</v>
      </c>
      <c r="N32" s="16">
        <f>MAX('Parametrisierung Experte'!N32,'Parametrisierung Forscherin 1'!N32,'Parametrisierung Forscher 2'!N32)-MIN('Parametrisierung Experte'!N32,'Parametrisierung Forscherin 1'!N32,'Parametrisierung Forscher 2'!N32)</f>
        <v>5</v>
      </c>
      <c r="O32" s="16">
        <f>MAX('Parametrisierung Experte'!O32,'Parametrisierung Forscherin 1'!O32,'Parametrisierung Forscher 2'!O32)-MIN('Parametrisierung Experte'!O32,'Parametrisierung Forscherin 1'!O32,'Parametrisierung Forscher 2'!O32)</f>
        <v>7</v>
      </c>
      <c r="P32" s="16">
        <f>MAX('Parametrisierung Experte'!P32,'Parametrisierung Forscherin 1'!P32,'Parametrisierung Forscher 2'!P32)-MIN('Parametrisierung Experte'!P32,'Parametrisierung Forscherin 1'!P32,'Parametrisierung Forscher 2'!P32)</f>
        <v>7</v>
      </c>
      <c r="Q32" s="16">
        <f>MAX('Parametrisierung Experte'!Q32,'Parametrisierung Forscherin 1'!Q32,'Parametrisierung Forscher 2'!Q32)-MIN('Parametrisierung Experte'!Q32,'Parametrisierung Forscherin 1'!Q32,'Parametrisierung Forscher 2'!Q32)</f>
        <v>9</v>
      </c>
      <c r="R32" s="16">
        <f>MAX('Parametrisierung Experte'!R32,'Parametrisierung Forscherin 1'!R32,'Parametrisierung Forscher 2'!R32)-MIN('Parametrisierung Experte'!R32,'Parametrisierung Forscherin 1'!R32,'Parametrisierung Forscher 2'!R32)</f>
        <v>9</v>
      </c>
      <c r="S32" s="16">
        <f>MAX('Parametrisierung Experte'!S32,'Parametrisierung Forscherin 1'!S32,'Parametrisierung Forscher 2'!S32)-MIN('Parametrisierung Experte'!S32,'Parametrisierung Forscherin 1'!S32,'Parametrisierung Forscher 2'!S32)</f>
        <v>9</v>
      </c>
      <c r="T32" s="16">
        <f>MAX('Parametrisierung Experte'!T32,'Parametrisierung Forscherin 1'!T32,'Parametrisierung Forscher 2'!T32)-MIN('Parametrisierung Experte'!T32,'Parametrisierung Forscherin 1'!T32,'Parametrisierung Forscher 2'!T32)</f>
        <v>9</v>
      </c>
      <c r="U32" s="16">
        <f>MAX('Parametrisierung Experte'!U32,'Parametrisierung Forscherin 1'!U32,'Parametrisierung Forscher 2'!U32)-MIN('Parametrisierung Experte'!U32,'Parametrisierung Forscherin 1'!U32,'Parametrisierung Forscher 2'!U32)</f>
        <v>7</v>
      </c>
      <c r="V32" s="16">
        <f>MAX('Parametrisierung Experte'!V32,'Parametrisierung Forscherin 1'!V32,'Parametrisierung Forscher 2'!V32)-MIN('Parametrisierung Experte'!V32,'Parametrisierung Forscherin 1'!V32,'Parametrisierung Forscher 2'!V32)</f>
        <v>7</v>
      </c>
      <c r="W32" s="16">
        <f>MAX('Parametrisierung Experte'!W32,'Parametrisierung Forscherin 1'!W32,'Parametrisierung Forscher 2'!W32)-MIN('Parametrisierung Experte'!W32,'Parametrisierung Forscherin 1'!W32,'Parametrisierung Forscher 2'!W32)</f>
        <v>2</v>
      </c>
      <c r="X32" s="16">
        <f>MAX('Parametrisierung Experte'!X32,'Parametrisierung Forscherin 1'!X32,'Parametrisierung Forscher 2'!X32)-MIN('Parametrisierung Experte'!X32,'Parametrisierung Forscherin 1'!X32,'Parametrisierung Forscher 2'!X32)</f>
        <v>7</v>
      </c>
      <c r="Y32" s="16">
        <f>MAX('Parametrisierung Experte'!Y32,'Parametrisierung Forscherin 1'!Y32,'Parametrisierung Forscher 2'!Y32)-MIN('Parametrisierung Experte'!Y32,'Parametrisierung Forscherin 1'!Y32,'Parametrisierung Forscher 2'!Y32)</f>
        <v>9</v>
      </c>
      <c r="Z32" s="16">
        <f>MAX('Parametrisierung Experte'!Z32,'Parametrisierung Forscherin 1'!Z32,'Parametrisierung Forscher 2'!Z32)-MIN('Parametrisierung Experte'!Z32,'Parametrisierung Forscherin 1'!Z32,'Parametrisierung Forscher 2'!Z32)</f>
        <v>7</v>
      </c>
      <c r="AA32" s="16">
        <f>MAX('Parametrisierung Experte'!AA32,'Parametrisierung Forscherin 1'!AA32,'Parametrisierung Forscher 2'!AA32)-MIN('Parametrisierung Experte'!AA32,'Parametrisierung Forscherin 1'!AA32,'Parametrisierung Forscher 2'!AA32)</f>
        <v>7</v>
      </c>
      <c r="AB32" s="16">
        <f>MAX('Parametrisierung Experte'!AB32,'Parametrisierung Forscherin 1'!AB32,'Parametrisierung Forscher 2'!AB32)-MIN('Parametrisierung Experte'!AB32,'Parametrisierung Forscherin 1'!AB32,'Parametrisierung Forscher 2'!AB32)</f>
        <v>4</v>
      </c>
      <c r="AC32" s="16">
        <f>MAX('Parametrisierung Experte'!AC32,'Parametrisierung Forscherin 1'!AC32,'Parametrisierung Forscher 2'!AC32)-MIN('Parametrisierung Experte'!AC32,'Parametrisierung Forscherin 1'!AC32,'Parametrisierung Forscher 2'!AC32)</f>
        <v>7</v>
      </c>
      <c r="AD32" s="16">
        <f>MAX('Parametrisierung Experte'!AD32,'Parametrisierung Forscherin 1'!AD32,'Parametrisierung Forscher 2'!AD32)-MIN('Parametrisierung Experte'!AD32,'Parametrisierung Forscherin 1'!AD32,'Parametrisierung Forscher 2'!AD32)</f>
        <v>7</v>
      </c>
      <c r="AE32" s="5"/>
      <c r="AF32" s="5"/>
      <c r="AG32" s="5"/>
      <c r="AI32" s="142"/>
      <c r="AJ32" s="142"/>
      <c r="AK32" s="142"/>
      <c r="AL32" s="142"/>
      <c r="AM32" s="142"/>
      <c r="AO32" s="50" t="s">
        <v>176</v>
      </c>
      <c r="AP32" s="50">
        <v>8</v>
      </c>
      <c r="AQ32" s="50" t="s">
        <v>179</v>
      </c>
      <c r="AR32" s="50">
        <v>8</v>
      </c>
      <c r="AS32" s="50" t="s">
        <v>174</v>
      </c>
      <c r="AT32" s="50">
        <v>8</v>
      </c>
    </row>
    <row r="33" spans="1:46" ht="15" x14ac:dyDescent="0.25">
      <c r="A33" s="128"/>
      <c r="B33" s="128"/>
      <c r="C33" s="4" t="s">
        <v>96</v>
      </c>
      <c r="D33" s="13"/>
      <c r="E33" s="16">
        <f>MAX('Parametrisierung Experte'!E33,'Parametrisierung Forscherin 1'!E33,'Parametrisierung Forscher 2'!E33)-MIN('Parametrisierung Experte'!E33,'Parametrisierung Forscherin 1'!E33,'Parametrisierung Forscher 2'!E33)</f>
        <v>2</v>
      </c>
      <c r="F33" s="16">
        <f>MAX('Parametrisierung Experte'!F33,'Parametrisierung Forscherin 1'!F33,'Parametrisierung Forscher 2'!F33)-MIN('Parametrisierung Experte'!F33,'Parametrisierung Forscherin 1'!F33,'Parametrisierung Forscher 2'!F33)</f>
        <v>2</v>
      </c>
      <c r="G33" s="16">
        <f>MAX('Parametrisierung Experte'!G33,'Parametrisierung Forscherin 1'!G33,'Parametrisierung Forscher 2'!G33)-MIN('Parametrisierung Experte'!G33,'Parametrisierung Forscherin 1'!G33,'Parametrisierung Forscher 2'!G33)</f>
        <v>5</v>
      </c>
      <c r="H33" s="16">
        <f>MAX('Parametrisierung Experte'!H33,'Parametrisierung Forscherin 1'!H33,'Parametrisierung Forscher 2'!H33)-MIN('Parametrisierung Experte'!H33,'Parametrisierung Forscherin 1'!H33,'Parametrisierung Forscher 2'!H33)</f>
        <v>9</v>
      </c>
      <c r="I33" s="16">
        <f>MAX('Parametrisierung Experte'!I33,'Parametrisierung Forscherin 1'!I33,'Parametrisierung Forscher 2'!I33)-MIN('Parametrisierung Experte'!I33,'Parametrisierung Forscherin 1'!I33,'Parametrisierung Forscher 2'!I33)</f>
        <v>4</v>
      </c>
      <c r="J33" s="16">
        <f>MAX('Parametrisierung Experte'!J33,'Parametrisierung Forscherin 1'!J33,'Parametrisierung Forscher 2'!J33)-MIN('Parametrisierung Experte'!J33,'Parametrisierung Forscherin 1'!J33,'Parametrisierung Forscher 2'!J33)</f>
        <v>5</v>
      </c>
      <c r="K33" s="16">
        <f>MAX('Parametrisierung Experte'!K33,'Parametrisierung Forscherin 1'!K33,'Parametrisierung Forscher 2'!K33)-MIN('Parametrisierung Experte'!K33,'Parametrisierung Forscherin 1'!K33,'Parametrisierung Forscher 2'!K33)</f>
        <v>9</v>
      </c>
      <c r="L33" s="16">
        <f>MAX('Parametrisierung Experte'!L33,'Parametrisierung Forscherin 1'!L33,'Parametrisierung Forscher 2'!L33)-MIN('Parametrisierung Experte'!L33,'Parametrisierung Forscherin 1'!L33,'Parametrisierung Forscher 2'!L33)</f>
        <v>5</v>
      </c>
      <c r="M33" s="16">
        <f>MAX('Parametrisierung Experte'!M33,'Parametrisierung Forscherin 1'!M33,'Parametrisierung Forscher 2'!M33)-MIN('Parametrisierung Experte'!M33,'Parametrisierung Forscherin 1'!M33,'Parametrisierung Forscher 2'!M33)</f>
        <v>4</v>
      </c>
      <c r="N33" s="16">
        <f>MAX('Parametrisierung Experte'!N33,'Parametrisierung Forscherin 1'!N33,'Parametrisierung Forscher 2'!N33)-MIN('Parametrisierung Experte'!N33,'Parametrisierung Forscherin 1'!N33,'Parametrisierung Forscher 2'!N33)</f>
        <v>7</v>
      </c>
      <c r="O33" s="16">
        <f>MAX('Parametrisierung Experte'!O33,'Parametrisierung Forscherin 1'!O33,'Parametrisierung Forscher 2'!O33)-MIN('Parametrisierung Experte'!O33,'Parametrisierung Forscherin 1'!O33,'Parametrisierung Forscher 2'!O33)</f>
        <v>7</v>
      </c>
      <c r="P33" s="16">
        <f>MAX('Parametrisierung Experte'!P33,'Parametrisierung Forscherin 1'!P33,'Parametrisierung Forscher 2'!P33)-MIN('Parametrisierung Experte'!P33,'Parametrisierung Forscherin 1'!P33,'Parametrisierung Forscher 2'!P33)</f>
        <v>8</v>
      </c>
      <c r="Q33" s="16">
        <f>MAX('Parametrisierung Experte'!Q33,'Parametrisierung Forscherin 1'!Q33,'Parametrisierung Forscher 2'!Q33)-MIN('Parametrisierung Experte'!Q33,'Parametrisierung Forscherin 1'!Q33,'Parametrisierung Forscher 2'!Q33)</f>
        <v>5</v>
      </c>
      <c r="R33" s="16">
        <f>MAX('Parametrisierung Experte'!R33,'Parametrisierung Forscherin 1'!R33,'Parametrisierung Forscher 2'!R33)-MIN('Parametrisierung Experte'!R33,'Parametrisierung Forscherin 1'!R33,'Parametrisierung Forscher 2'!R33)</f>
        <v>2</v>
      </c>
      <c r="S33" s="16">
        <f>MAX('Parametrisierung Experte'!S33,'Parametrisierung Forscherin 1'!S33,'Parametrisierung Forscher 2'!S33)-MIN('Parametrisierung Experte'!S33,'Parametrisierung Forscherin 1'!S33,'Parametrisierung Forscher 2'!S33)</f>
        <v>9</v>
      </c>
      <c r="T33" s="16">
        <f>MAX('Parametrisierung Experte'!T33,'Parametrisierung Forscherin 1'!T33,'Parametrisierung Forscher 2'!T33)-MIN('Parametrisierung Experte'!T33,'Parametrisierung Forscherin 1'!T33,'Parametrisierung Forscher 2'!T33)</f>
        <v>9</v>
      </c>
      <c r="U33" s="16">
        <f>MAX('Parametrisierung Experte'!U33,'Parametrisierung Forscherin 1'!U33,'Parametrisierung Forscher 2'!U33)-MIN('Parametrisierung Experte'!U33,'Parametrisierung Forscherin 1'!U33,'Parametrisierung Forscher 2'!U33)</f>
        <v>5</v>
      </c>
      <c r="V33" s="16">
        <f>MAX('Parametrisierung Experte'!V33,'Parametrisierung Forscherin 1'!V33,'Parametrisierung Forscher 2'!V33)-MIN('Parametrisierung Experte'!V33,'Parametrisierung Forscherin 1'!V33,'Parametrisierung Forscher 2'!V33)</f>
        <v>7</v>
      </c>
      <c r="W33" s="16">
        <f>MAX('Parametrisierung Experte'!W33,'Parametrisierung Forscherin 1'!W33,'Parametrisierung Forscher 2'!W33)-MIN('Parametrisierung Experte'!W33,'Parametrisierung Forscherin 1'!W33,'Parametrisierung Forscher 2'!W33)</f>
        <v>5</v>
      </c>
      <c r="X33" s="16">
        <f>MAX('Parametrisierung Experte'!X33,'Parametrisierung Forscherin 1'!X33,'Parametrisierung Forscher 2'!X33)-MIN('Parametrisierung Experte'!X33,'Parametrisierung Forscherin 1'!X33,'Parametrisierung Forscher 2'!X33)</f>
        <v>5</v>
      </c>
      <c r="Y33" s="16">
        <f>MAX('Parametrisierung Experte'!Y33,'Parametrisierung Forscherin 1'!Y33,'Parametrisierung Forscher 2'!Y33)-MIN('Parametrisierung Experte'!Y33,'Parametrisierung Forscherin 1'!Y33,'Parametrisierung Forscher 2'!Y33)</f>
        <v>7</v>
      </c>
      <c r="Z33" s="16">
        <f>MAX('Parametrisierung Experte'!Z33,'Parametrisierung Forscherin 1'!Z33,'Parametrisierung Forscher 2'!Z33)-MIN('Parametrisierung Experte'!Z33,'Parametrisierung Forscherin 1'!Z33,'Parametrisierung Forscher 2'!Z33)</f>
        <v>5</v>
      </c>
      <c r="AA33" s="16">
        <f>MAX('Parametrisierung Experte'!AA33,'Parametrisierung Forscherin 1'!AA33,'Parametrisierung Forscher 2'!AA33)-MIN('Parametrisierung Experte'!AA33,'Parametrisierung Forscherin 1'!AA33,'Parametrisierung Forscher 2'!AA33)</f>
        <v>7</v>
      </c>
      <c r="AB33" s="16">
        <f>MAX('Parametrisierung Experte'!AB33,'Parametrisierung Forscherin 1'!AB33,'Parametrisierung Forscher 2'!AB33)-MIN('Parametrisierung Experte'!AB33,'Parametrisierung Forscherin 1'!AB33,'Parametrisierung Forscher 2'!AB33)</f>
        <v>5</v>
      </c>
      <c r="AC33" s="16">
        <f>MAX('Parametrisierung Experte'!AC33,'Parametrisierung Forscherin 1'!AC33,'Parametrisierung Forscher 2'!AC33)-MIN('Parametrisierung Experte'!AC33,'Parametrisierung Forscherin 1'!AC33,'Parametrisierung Forscher 2'!AC33)</f>
        <v>7</v>
      </c>
      <c r="AD33" s="16">
        <f>MAX('Parametrisierung Experte'!AD33,'Parametrisierung Forscherin 1'!AD33,'Parametrisierung Forscher 2'!AD33)-MIN('Parametrisierung Experte'!AD33,'Parametrisierung Forscherin 1'!AD33,'Parametrisierung Forscher 2'!AD33)</f>
        <v>7</v>
      </c>
      <c r="AE33" s="5"/>
      <c r="AF33" s="5"/>
      <c r="AG33" s="5"/>
      <c r="AI33" s="142"/>
      <c r="AJ33" s="142"/>
      <c r="AK33" s="142"/>
      <c r="AL33" s="142"/>
      <c r="AM33" s="142"/>
      <c r="AO33" s="50" t="s">
        <v>173</v>
      </c>
      <c r="AP33" s="50">
        <v>10</v>
      </c>
      <c r="AQ33" s="50" t="s">
        <v>180</v>
      </c>
      <c r="AR33" s="50">
        <v>10</v>
      </c>
      <c r="AS33" s="50" t="s">
        <v>171</v>
      </c>
      <c r="AT33" s="50">
        <v>10</v>
      </c>
    </row>
    <row r="34" spans="1:46" ht="15" x14ac:dyDescent="0.25">
      <c r="A34" s="128"/>
      <c r="B34" s="128"/>
      <c r="C34" s="4" t="s">
        <v>97</v>
      </c>
      <c r="D34" s="13"/>
      <c r="E34" s="16">
        <f>MAX('Parametrisierung Experte'!E34,'Parametrisierung Forscherin 1'!E34,'Parametrisierung Forscher 2'!E34)-MIN('Parametrisierung Experte'!E34,'Parametrisierung Forscherin 1'!E34,'Parametrisierung Forscher 2'!E34)</f>
        <v>7</v>
      </c>
      <c r="F34" s="16">
        <f>MAX('Parametrisierung Experte'!F34,'Parametrisierung Forscherin 1'!F34,'Parametrisierung Forscher 2'!F34)-MIN('Parametrisierung Experte'!F34,'Parametrisierung Forscherin 1'!F34,'Parametrisierung Forscher 2'!F34)</f>
        <v>9</v>
      </c>
      <c r="G34" s="16">
        <f>MAX('Parametrisierung Experte'!G34,'Parametrisierung Forscherin 1'!G34,'Parametrisierung Forscher 2'!G34)-MIN('Parametrisierung Experte'!G34,'Parametrisierung Forscherin 1'!G34,'Parametrisierung Forscher 2'!G34)</f>
        <v>3</v>
      </c>
      <c r="H34" s="16">
        <f>MAX('Parametrisierung Experte'!H34,'Parametrisierung Forscherin 1'!H34,'Parametrisierung Forscher 2'!H34)-MIN('Parametrisierung Experte'!H34,'Parametrisierung Forscherin 1'!H34,'Parametrisierung Forscher 2'!H34)</f>
        <v>9</v>
      </c>
      <c r="I34" s="16">
        <f>MAX('Parametrisierung Experte'!I34,'Parametrisierung Forscherin 1'!I34,'Parametrisierung Forscher 2'!I34)-MIN('Parametrisierung Experte'!I34,'Parametrisierung Forscherin 1'!I34,'Parametrisierung Forscher 2'!I34)</f>
        <v>2</v>
      </c>
      <c r="J34" s="16">
        <f>MAX('Parametrisierung Experte'!J34,'Parametrisierung Forscherin 1'!J34,'Parametrisierung Forscher 2'!J34)-MIN('Parametrisierung Experte'!J34,'Parametrisierung Forscherin 1'!J34,'Parametrisierung Forscher 2'!J34)</f>
        <v>9</v>
      </c>
      <c r="K34" s="16">
        <f>MAX('Parametrisierung Experte'!K34,'Parametrisierung Forscherin 1'!K34,'Parametrisierung Forscher 2'!K34)-MIN('Parametrisierung Experte'!K34,'Parametrisierung Forscherin 1'!K34,'Parametrisierung Forscher 2'!K34)</f>
        <v>9</v>
      </c>
      <c r="L34" s="16">
        <f>MAX('Parametrisierung Experte'!L34,'Parametrisierung Forscherin 1'!L34,'Parametrisierung Forscher 2'!L34)-MIN('Parametrisierung Experte'!L34,'Parametrisierung Forscherin 1'!L34,'Parametrisierung Forscher 2'!L34)</f>
        <v>7</v>
      </c>
      <c r="M34" s="16">
        <f>MAX('Parametrisierung Experte'!M34,'Parametrisierung Forscherin 1'!M34,'Parametrisierung Forscher 2'!M34)-MIN('Parametrisierung Experte'!M34,'Parametrisierung Forscherin 1'!M34,'Parametrisierung Forscher 2'!M34)</f>
        <v>7</v>
      </c>
      <c r="N34" s="16">
        <f>MAX('Parametrisierung Experte'!N34,'Parametrisierung Forscherin 1'!N34,'Parametrisierung Forscher 2'!N34)-MIN('Parametrisierung Experte'!N34,'Parametrisierung Forscherin 1'!N34,'Parametrisierung Forscher 2'!N34)</f>
        <v>7</v>
      </c>
      <c r="O34" s="16">
        <f>MAX('Parametrisierung Experte'!O34,'Parametrisierung Forscherin 1'!O34,'Parametrisierung Forscher 2'!O34)-MIN('Parametrisierung Experte'!O34,'Parametrisierung Forscherin 1'!O34,'Parametrisierung Forscher 2'!O34)</f>
        <v>9</v>
      </c>
      <c r="P34" s="16">
        <f>MAX('Parametrisierung Experte'!P34,'Parametrisierung Forscherin 1'!P34,'Parametrisierung Forscher 2'!P34)-MIN('Parametrisierung Experte'!P34,'Parametrisierung Forscherin 1'!P34,'Parametrisierung Forscher 2'!P34)</f>
        <v>9</v>
      </c>
      <c r="Q34" s="16">
        <f>MAX('Parametrisierung Experte'!Q34,'Parametrisierung Forscherin 1'!Q34,'Parametrisierung Forscher 2'!Q34)-MIN('Parametrisierung Experte'!Q34,'Parametrisierung Forscherin 1'!Q34,'Parametrisierung Forscher 2'!Q34)</f>
        <v>5</v>
      </c>
      <c r="R34" s="16">
        <f>MAX('Parametrisierung Experte'!R34,'Parametrisierung Forscherin 1'!R34,'Parametrisierung Forscher 2'!R34)-MIN('Parametrisierung Experte'!R34,'Parametrisierung Forscherin 1'!R34,'Parametrisierung Forscher 2'!R34)</f>
        <v>5</v>
      </c>
      <c r="S34" s="16">
        <f>MAX('Parametrisierung Experte'!S34,'Parametrisierung Forscherin 1'!S34,'Parametrisierung Forscher 2'!S34)-MIN('Parametrisierung Experte'!S34,'Parametrisierung Forscherin 1'!S34,'Parametrisierung Forscher 2'!S34)</f>
        <v>9</v>
      </c>
      <c r="T34" s="16">
        <f>MAX('Parametrisierung Experte'!T34,'Parametrisierung Forscherin 1'!T34,'Parametrisierung Forscher 2'!T34)-MIN('Parametrisierung Experte'!T34,'Parametrisierung Forscherin 1'!T34,'Parametrisierung Forscher 2'!T34)</f>
        <v>8</v>
      </c>
      <c r="U34" s="16">
        <f>MAX('Parametrisierung Experte'!U34,'Parametrisierung Forscherin 1'!U34,'Parametrisierung Forscher 2'!U34)-MIN('Parametrisierung Experte'!U34,'Parametrisierung Forscherin 1'!U34,'Parametrisierung Forscher 2'!U34)</f>
        <v>8</v>
      </c>
      <c r="V34" s="16">
        <f>MAX('Parametrisierung Experte'!V34,'Parametrisierung Forscherin 1'!V34,'Parametrisierung Forscher 2'!V34)-MIN('Parametrisierung Experte'!V34,'Parametrisierung Forscherin 1'!V34,'Parametrisierung Forscher 2'!V34)</f>
        <v>7</v>
      </c>
      <c r="W34" s="16">
        <f>MAX('Parametrisierung Experte'!W34,'Parametrisierung Forscherin 1'!W34,'Parametrisierung Forscher 2'!W34)-MIN('Parametrisierung Experte'!W34,'Parametrisierung Forscherin 1'!W34,'Parametrisierung Forscher 2'!W34)</f>
        <v>5</v>
      </c>
      <c r="X34" s="16">
        <f>MAX('Parametrisierung Experte'!X34,'Parametrisierung Forscherin 1'!X34,'Parametrisierung Forscher 2'!X34)-MIN('Parametrisierung Experte'!X34,'Parametrisierung Forscherin 1'!X34,'Parametrisierung Forscher 2'!X34)</f>
        <v>7</v>
      </c>
      <c r="Y34" s="16">
        <f>MAX('Parametrisierung Experte'!Y34,'Parametrisierung Forscherin 1'!Y34,'Parametrisierung Forscher 2'!Y34)-MIN('Parametrisierung Experte'!Y34,'Parametrisierung Forscherin 1'!Y34,'Parametrisierung Forscher 2'!Y34)</f>
        <v>7</v>
      </c>
      <c r="Z34" s="16">
        <f>MAX('Parametrisierung Experte'!Z34,'Parametrisierung Forscherin 1'!Z34,'Parametrisierung Forscher 2'!Z34)-MIN('Parametrisierung Experte'!Z34,'Parametrisierung Forscherin 1'!Z34,'Parametrisierung Forscher 2'!Z34)</f>
        <v>6</v>
      </c>
      <c r="AA34" s="16">
        <f>MAX('Parametrisierung Experte'!AA34,'Parametrisierung Forscherin 1'!AA34,'Parametrisierung Forscher 2'!AA34)-MIN('Parametrisierung Experte'!AA34,'Parametrisierung Forscherin 1'!AA34,'Parametrisierung Forscher 2'!AA34)</f>
        <v>7</v>
      </c>
      <c r="AB34" s="16">
        <f>MAX('Parametrisierung Experte'!AB34,'Parametrisierung Forscherin 1'!AB34,'Parametrisierung Forscher 2'!AB34)-MIN('Parametrisierung Experte'!AB34,'Parametrisierung Forscherin 1'!AB34,'Parametrisierung Forscher 2'!AB34)</f>
        <v>5</v>
      </c>
      <c r="AC34" s="16">
        <f>MAX('Parametrisierung Experte'!AC34,'Parametrisierung Forscherin 1'!AC34,'Parametrisierung Forscher 2'!AC34)-MIN('Parametrisierung Experte'!AC34,'Parametrisierung Forscherin 1'!AC34,'Parametrisierung Forscher 2'!AC34)</f>
        <v>7</v>
      </c>
      <c r="AD34" s="16">
        <f>MAX('Parametrisierung Experte'!AD34,'Parametrisierung Forscherin 1'!AD34,'Parametrisierung Forscher 2'!AD34)-MIN('Parametrisierung Experte'!AD34,'Parametrisierung Forscherin 1'!AD34,'Parametrisierung Forscher 2'!AD34)</f>
        <v>7</v>
      </c>
      <c r="AE34" s="5"/>
      <c r="AF34" s="5"/>
      <c r="AG34" s="5"/>
      <c r="AI34" s="142"/>
      <c r="AJ34" s="142"/>
      <c r="AK34" s="142"/>
      <c r="AL34" s="142"/>
      <c r="AM34" s="142"/>
    </row>
    <row r="35" spans="1:46" ht="15" x14ac:dyDescent="0.25">
      <c r="A35" s="128"/>
      <c r="B35" s="128"/>
      <c r="C35" s="4" t="s">
        <v>98</v>
      </c>
      <c r="D35" s="13"/>
      <c r="E35" s="16">
        <f>MAX('Parametrisierung Experte'!E35,'Parametrisierung Forscherin 1'!E35,'Parametrisierung Forscher 2'!E35)-MIN('Parametrisierung Experte'!E35,'Parametrisierung Forscherin 1'!E35,'Parametrisierung Forscher 2'!E35)</f>
        <v>5</v>
      </c>
      <c r="F35" s="16">
        <f>MAX('Parametrisierung Experte'!F35,'Parametrisierung Forscherin 1'!F35,'Parametrisierung Forscher 2'!F35)-MIN('Parametrisierung Experte'!F35,'Parametrisierung Forscherin 1'!F35,'Parametrisierung Forscher 2'!F35)</f>
        <v>2</v>
      </c>
      <c r="G35" s="16">
        <f>MAX('Parametrisierung Experte'!G35,'Parametrisierung Forscherin 1'!G35,'Parametrisierung Forscher 2'!G35)-MIN('Parametrisierung Experte'!G35,'Parametrisierung Forscherin 1'!G35,'Parametrisierung Forscher 2'!G35)</f>
        <v>3</v>
      </c>
      <c r="H35" s="16">
        <f>MAX('Parametrisierung Experte'!H35,'Parametrisierung Forscherin 1'!H35,'Parametrisierung Forscher 2'!H35)-MIN('Parametrisierung Experte'!H35,'Parametrisierung Forscherin 1'!H35,'Parametrisierung Forscher 2'!H35)</f>
        <v>9</v>
      </c>
      <c r="I35" s="16">
        <f>MAX('Parametrisierung Experte'!I35,'Parametrisierung Forscherin 1'!I35,'Parametrisierung Forscher 2'!I35)-MIN('Parametrisierung Experte'!I35,'Parametrisierung Forscherin 1'!I35,'Parametrisierung Forscher 2'!I35)</f>
        <v>2</v>
      </c>
      <c r="J35" s="16">
        <f>MAX('Parametrisierung Experte'!J35,'Parametrisierung Forscherin 1'!J35,'Parametrisierung Forscher 2'!J35)-MIN('Parametrisierung Experte'!J35,'Parametrisierung Forscherin 1'!J35,'Parametrisierung Forscher 2'!J35)</f>
        <v>9</v>
      </c>
      <c r="K35" s="16">
        <f>MAX('Parametrisierung Experte'!K35,'Parametrisierung Forscherin 1'!K35,'Parametrisierung Forscher 2'!K35)-MIN('Parametrisierung Experte'!K35,'Parametrisierung Forscherin 1'!K35,'Parametrisierung Forscher 2'!K35)</f>
        <v>9</v>
      </c>
      <c r="L35" s="16">
        <f>MAX('Parametrisierung Experte'!L35,'Parametrisierung Forscherin 1'!L35,'Parametrisierung Forscher 2'!L35)-MIN('Parametrisierung Experte'!L35,'Parametrisierung Forscherin 1'!L35,'Parametrisierung Forscher 2'!L35)</f>
        <v>7</v>
      </c>
      <c r="M35" s="16">
        <f>MAX('Parametrisierung Experte'!M35,'Parametrisierung Forscherin 1'!M35,'Parametrisierung Forscher 2'!M35)-MIN('Parametrisierung Experte'!M35,'Parametrisierung Forscherin 1'!M35,'Parametrisierung Forscher 2'!M35)</f>
        <v>7</v>
      </c>
      <c r="N35" s="16">
        <f>MAX('Parametrisierung Experte'!N35,'Parametrisierung Forscherin 1'!N35,'Parametrisierung Forscher 2'!N35)-MIN('Parametrisierung Experte'!N35,'Parametrisierung Forscherin 1'!N35,'Parametrisierung Forscher 2'!N35)</f>
        <v>7</v>
      </c>
      <c r="O35" s="16">
        <f>MAX('Parametrisierung Experte'!O35,'Parametrisierung Forscherin 1'!O35,'Parametrisierung Forscher 2'!O35)-MIN('Parametrisierung Experte'!O35,'Parametrisierung Forscherin 1'!O35,'Parametrisierung Forscher 2'!O35)</f>
        <v>9</v>
      </c>
      <c r="P35" s="16">
        <f>MAX('Parametrisierung Experte'!P35,'Parametrisierung Forscherin 1'!P35,'Parametrisierung Forscher 2'!P35)-MIN('Parametrisierung Experte'!P35,'Parametrisierung Forscherin 1'!P35,'Parametrisierung Forscher 2'!P35)</f>
        <v>9</v>
      </c>
      <c r="Q35" s="16">
        <f>MAX('Parametrisierung Experte'!Q35,'Parametrisierung Forscherin 1'!Q35,'Parametrisierung Forscher 2'!Q35)-MIN('Parametrisierung Experte'!Q35,'Parametrisierung Forscherin 1'!Q35,'Parametrisierung Forscher 2'!Q35)</f>
        <v>5</v>
      </c>
      <c r="R35" s="16">
        <f>MAX('Parametrisierung Experte'!R35,'Parametrisierung Forscherin 1'!R35,'Parametrisierung Forscher 2'!R35)-MIN('Parametrisierung Experte'!R35,'Parametrisierung Forscherin 1'!R35,'Parametrisierung Forscher 2'!R35)</f>
        <v>5</v>
      </c>
      <c r="S35" s="16">
        <f>MAX('Parametrisierung Experte'!S35,'Parametrisierung Forscherin 1'!S35,'Parametrisierung Forscher 2'!S35)-MIN('Parametrisierung Experte'!S35,'Parametrisierung Forscherin 1'!S35,'Parametrisierung Forscher 2'!S35)</f>
        <v>9</v>
      </c>
      <c r="T35" s="16">
        <f>MAX('Parametrisierung Experte'!T35,'Parametrisierung Forscherin 1'!T35,'Parametrisierung Forscher 2'!T35)-MIN('Parametrisierung Experte'!T35,'Parametrisierung Forscherin 1'!T35,'Parametrisierung Forscher 2'!T35)</f>
        <v>9</v>
      </c>
      <c r="U35" s="16">
        <f>MAX('Parametrisierung Experte'!U35,'Parametrisierung Forscherin 1'!U35,'Parametrisierung Forscher 2'!U35)-MIN('Parametrisierung Experte'!U35,'Parametrisierung Forscherin 1'!U35,'Parametrisierung Forscher 2'!U35)</f>
        <v>9</v>
      </c>
      <c r="V35" s="16">
        <f>MAX('Parametrisierung Experte'!V35,'Parametrisierung Forscherin 1'!V35,'Parametrisierung Forscher 2'!V35)-MIN('Parametrisierung Experte'!V35,'Parametrisierung Forscherin 1'!V35,'Parametrisierung Forscher 2'!V35)</f>
        <v>7</v>
      </c>
      <c r="W35" s="16">
        <f>MAX('Parametrisierung Experte'!W35,'Parametrisierung Forscherin 1'!W35,'Parametrisierung Forscher 2'!W35)-MIN('Parametrisierung Experte'!W35,'Parametrisierung Forscherin 1'!W35,'Parametrisierung Forscher 2'!W35)</f>
        <v>5</v>
      </c>
      <c r="X35" s="16">
        <f>MAX('Parametrisierung Experte'!X35,'Parametrisierung Forscherin 1'!X35,'Parametrisierung Forscher 2'!X35)-MIN('Parametrisierung Experte'!X35,'Parametrisierung Forscherin 1'!X35,'Parametrisierung Forscher 2'!X35)</f>
        <v>5</v>
      </c>
      <c r="Y35" s="16">
        <f>MAX('Parametrisierung Experte'!Y35,'Parametrisierung Forscherin 1'!Y35,'Parametrisierung Forscher 2'!Y35)-MIN('Parametrisierung Experte'!Y35,'Parametrisierung Forscherin 1'!Y35,'Parametrisierung Forscher 2'!Y35)</f>
        <v>7</v>
      </c>
      <c r="Z35" s="16">
        <f>MAX('Parametrisierung Experte'!Z35,'Parametrisierung Forscherin 1'!Z35,'Parametrisierung Forscher 2'!Z35)-MIN('Parametrisierung Experte'!Z35,'Parametrisierung Forscherin 1'!Z35,'Parametrisierung Forscher 2'!Z35)</f>
        <v>6</v>
      </c>
      <c r="AA35" s="16">
        <f>MAX('Parametrisierung Experte'!AA35,'Parametrisierung Forscherin 1'!AA35,'Parametrisierung Forscher 2'!AA35)-MIN('Parametrisierung Experte'!AA35,'Parametrisierung Forscherin 1'!AA35,'Parametrisierung Forscher 2'!AA35)</f>
        <v>7</v>
      </c>
      <c r="AB35" s="16">
        <f>MAX('Parametrisierung Experte'!AB35,'Parametrisierung Forscherin 1'!AB35,'Parametrisierung Forscher 2'!AB35)-MIN('Parametrisierung Experte'!AB35,'Parametrisierung Forscherin 1'!AB35,'Parametrisierung Forscher 2'!AB35)</f>
        <v>5</v>
      </c>
      <c r="AC35" s="16">
        <f>MAX('Parametrisierung Experte'!AC35,'Parametrisierung Forscherin 1'!AC35,'Parametrisierung Forscher 2'!AC35)-MIN('Parametrisierung Experte'!AC35,'Parametrisierung Forscherin 1'!AC35,'Parametrisierung Forscher 2'!AC35)</f>
        <v>7</v>
      </c>
      <c r="AD35" s="16">
        <f>MAX('Parametrisierung Experte'!AD35,'Parametrisierung Forscherin 1'!AD35,'Parametrisierung Forscher 2'!AD35)-MIN('Parametrisierung Experte'!AD35,'Parametrisierung Forscherin 1'!AD35,'Parametrisierung Forscher 2'!AD35)</f>
        <v>9</v>
      </c>
      <c r="AE35" s="5"/>
      <c r="AF35" s="5"/>
      <c r="AG35" s="5"/>
      <c r="AI35" s="142"/>
      <c r="AJ35" s="142"/>
      <c r="AK35" s="142"/>
      <c r="AL35" s="142"/>
      <c r="AM35" s="142"/>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147"/>
      <c r="AJ36" s="148"/>
      <c r="AK36" s="148"/>
      <c r="AL36" s="148"/>
      <c r="AM36" s="149"/>
    </row>
    <row r="37" spans="1:46" ht="15.75" customHeight="1" x14ac:dyDescent="0.2">
      <c r="A37" s="128" t="s">
        <v>206</v>
      </c>
      <c r="B37" s="128" t="s">
        <v>166</v>
      </c>
      <c r="C37" s="7" t="s">
        <v>131</v>
      </c>
      <c r="D37" s="8" t="s">
        <v>100</v>
      </c>
      <c r="E37" s="16">
        <f>MAX('Parametrisierung Experte'!E37,'Parametrisierung Forscherin 1'!E37,'Parametrisierung Forscher 2'!E37)-MIN('Parametrisierung Experte'!E37,'Parametrisierung Forscherin 1'!E37,'Parametrisierung Forscher 2'!E37)</f>
        <v>7</v>
      </c>
      <c r="F37" s="16">
        <f>MAX('Parametrisierung Experte'!F37,'Parametrisierung Forscherin 1'!F37,'Parametrisierung Forscher 2'!F37)-MIN('Parametrisierung Experte'!F37,'Parametrisierung Forscherin 1'!F37,'Parametrisierung Forscher 2'!F37)</f>
        <v>0</v>
      </c>
      <c r="G37" s="16">
        <f>MAX('Parametrisierung Experte'!G37,'Parametrisierung Forscherin 1'!G37,'Parametrisierung Forscher 2'!G37)-MIN('Parametrisierung Experte'!G37,'Parametrisierung Forscherin 1'!G37,'Parametrisierung Forscher 2'!G37)</f>
        <v>4</v>
      </c>
      <c r="H37" s="16">
        <f>MAX('Parametrisierung Experte'!H37,'Parametrisierung Forscherin 1'!H37,'Parametrisierung Forscher 2'!H37)-MIN('Parametrisierung Experte'!H37,'Parametrisierung Forscherin 1'!H37,'Parametrisierung Forscher 2'!H37)</f>
        <v>7</v>
      </c>
      <c r="I37" s="16">
        <f>MAX('Parametrisierung Experte'!I37,'Parametrisierung Forscherin 1'!I37,'Parametrisierung Forscher 2'!I37)-MIN('Parametrisierung Experte'!I37,'Parametrisierung Forscherin 1'!I37,'Parametrisierung Forscher 2'!I37)</f>
        <v>8</v>
      </c>
      <c r="J37" s="16">
        <f>MAX('Parametrisierung Experte'!J37,'Parametrisierung Forscherin 1'!J37,'Parametrisierung Forscher 2'!J37)-MIN('Parametrisierung Experte'!J37,'Parametrisierung Forscherin 1'!J37,'Parametrisierung Forscher 2'!J37)</f>
        <v>2</v>
      </c>
      <c r="K37" s="16">
        <f>MAX('Parametrisierung Experte'!K37,'Parametrisierung Forscherin 1'!K37,'Parametrisierung Forscher 2'!K37)-MIN('Parametrisierung Experte'!K37,'Parametrisierung Forscherin 1'!K37,'Parametrisierung Forscher 2'!K37)</f>
        <v>4</v>
      </c>
      <c r="L37" s="16">
        <f>MAX('Parametrisierung Experte'!L37,'Parametrisierung Forscherin 1'!L37,'Parametrisierung Forscher 2'!L37)-MIN('Parametrisierung Experte'!L37,'Parametrisierung Forscherin 1'!L37,'Parametrisierung Forscher 2'!L37)</f>
        <v>0</v>
      </c>
      <c r="M37" s="16">
        <f>MAX('Parametrisierung Experte'!M37,'Parametrisierung Forscherin 1'!M37,'Parametrisierung Forscher 2'!M37)-MIN('Parametrisierung Experte'!M37,'Parametrisierung Forscherin 1'!M37,'Parametrisierung Forscher 2'!M37)</f>
        <v>8</v>
      </c>
      <c r="N37" s="16">
        <f>MAX('Parametrisierung Experte'!N37,'Parametrisierung Forscherin 1'!N37,'Parametrisierung Forscher 2'!N37)-MIN('Parametrisierung Experte'!N37,'Parametrisierung Forscherin 1'!N37,'Parametrisierung Forscher 2'!N37)</f>
        <v>0</v>
      </c>
      <c r="O37" s="16">
        <f>MAX('Parametrisierung Experte'!O37,'Parametrisierung Forscherin 1'!O37,'Parametrisierung Forscher 2'!O37)-MIN('Parametrisierung Experte'!O37,'Parametrisierung Forscherin 1'!O37,'Parametrisierung Forscher 2'!O37)</f>
        <v>5</v>
      </c>
      <c r="P37" s="16">
        <f>MAX('Parametrisierung Experte'!P37,'Parametrisierung Forscherin 1'!P37,'Parametrisierung Forscher 2'!P37)-MIN('Parametrisierung Experte'!P37,'Parametrisierung Forscherin 1'!P37,'Parametrisierung Forscher 2'!P37)</f>
        <v>0</v>
      </c>
      <c r="Q37" s="16">
        <f>MAX('Parametrisierung Experte'!Q37,'Parametrisierung Forscherin 1'!Q37,'Parametrisierung Forscher 2'!Q37)-MIN('Parametrisierung Experte'!Q37,'Parametrisierung Forscherin 1'!Q37,'Parametrisierung Forscher 2'!Q37)</f>
        <v>0</v>
      </c>
      <c r="R37" s="16">
        <f>MAX('Parametrisierung Experte'!R37,'Parametrisierung Forscherin 1'!R37,'Parametrisierung Forscher 2'!R37)-MIN('Parametrisierung Experte'!R37,'Parametrisierung Forscherin 1'!R37,'Parametrisierung Forscher 2'!R37)</f>
        <v>0</v>
      </c>
      <c r="S37" s="16">
        <f>MAX('Parametrisierung Experte'!S37,'Parametrisierung Forscherin 1'!S37,'Parametrisierung Forscher 2'!S37)-MIN('Parametrisierung Experte'!S37,'Parametrisierung Forscherin 1'!S37,'Parametrisierung Forscher 2'!S37)</f>
        <v>0</v>
      </c>
      <c r="T37" s="16">
        <f>MAX('Parametrisierung Experte'!T37,'Parametrisierung Forscherin 1'!T37,'Parametrisierung Forscher 2'!T37)-MIN('Parametrisierung Experte'!T37,'Parametrisierung Forscherin 1'!T37,'Parametrisierung Forscher 2'!T37)</f>
        <v>3</v>
      </c>
      <c r="U37" s="16">
        <f>MAX('Parametrisierung Experte'!U37,'Parametrisierung Forscherin 1'!U37,'Parametrisierung Forscher 2'!U37)-MIN('Parametrisierung Experte'!U37,'Parametrisierung Forscherin 1'!U37,'Parametrisierung Forscher 2'!U37)</f>
        <v>0</v>
      </c>
      <c r="V37" s="16">
        <f>MAX('Parametrisierung Experte'!V37,'Parametrisierung Forscherin 1'!V37,'Parametrisierung Forscher 2'!V37)-MIN('Parametrisierung Experte'!V37,'Parametrisierung Forscherin 1'!V37,'Parametrisierung Forscher 2'!V37)</f>
        <v>0</v>
      </c>
      <c r="W37" s="16">
        <f>MAX('Parametrisierung Experte'!W37,'Parametrisierung Forscherin 1'!W37,'Parametrisierung Forscher 2'!W37)-MIN('Parametrisierung Experte'!W37,'Parametrisierung Forscherin 1'!W37,'Parametrisierung Forscher 2'!W37)</f>
        <v>0</v>
      </c>
      <c r="X37" s="16">
        <f>MAX('Parametrisierung Experte'!X37,'Parametrisierung Forscherin 1'!X37,'Parametrisierung Forscher 2'!X37)-MIN('Parametrisierung Experte'!X37,'Parametrisierung Forscherin 1'!X37,'Parametrisierung Forscher 2'!X37)</f>
        <v>2</v>
      </c>
      <c r="Y37" s="16">
        <f>MAX('Parametrisierung Experte'!Y37,'Parametrisierung Forscherin 1'!Y37,'Parametrisierung Forscher 2'!Y37)-MIN('Parametrisierung Experte'!Y37,'Parametrisierung Forscherin 1'!Y37,'Parametrisierung Forscher 2'!Y37)</f>
        <v>4</v>
      </c>
      <c r="Z37" s="16">
        <f>MAX('Parametrisierung Experte'!Z37,'Parametrisierung Forscherin 1'!Z37,'Parametrisierung Forscher 2'!Z37)-MIN('Parametrisierung Experte'!Z37,'Parametrisierung Forscherin 1'!Z37,'Parametrisierung Forscher 2'!Z37)</f>
        <v>0</v>
      </c>
      <c r="AA37" s="16">
        <f>MAX('Parametrisierung Experte'!AA37,'Parametrisierung Forscherin 1'!AA37,'Parametrisierung Forscher 2'!AA37)-MIN('Parametrisierung Experte'!AA37,'Parametrisierung Forscherin 1'!AA37,'Parametrisierung Forscher 2'!AA37)</f>
        <v>0</v>
      </c>
      <c r="AB37" s="16">
        <f>MAX('Parametrisierung Experte'!AB37,'Parametrisierung Forscherin 1'!AB37,'Parametrisierung Forscher 2'!AB37)-MIN('Parametrisierung Experte'!AB37,'Parametrisierung Forscherin 1'!AB37,'Parametrisierung Forscher 2'!AB37)</f>
        <v>5</v>
      </c>
      <c r="AC37" s="16">
        <f>MAX('Parametrisierung Experte'!AC37,'Parametrisierung Forscherin 1'!AC37,'Parametrisierung Forscher 2'!AC37)-MIN('Parametrisierung Experte'!AC37,'Parametrisierung Forscherin 1'!AC37,'Parametrisierung Forscher 2'!AC37)</f>
        <v>6</v>
      </c>
      <c r="AD37" s="16">
        <f>MAX('Parametrisierung Experte'!AD37,'Parametrisierung Forscherin 1'!AD37,'Parametrisierung Forscher 2'!AD37)-MIN('Parametrisierung Experte'!AD37,'Parametrisierung Forscherin 1'!AD37,'Parametrisierung Forscher 2'!AD37)</f>
        <v>0</v>
      </c>
      <c r="AE37" s="5"/>
      <c r="AF37" s="5"/>
      <c r="AG37" s="5"/>
      <c r="AI37" s="142" t="s">
        <v>290</v>
      </c>
      <c r="AJ37" s="143"/>
      <c r="AK37" s="143"/>
      <c r="AL37" s="143"/>
      <c r="AM37" s="143"/>
      <c r="AO37" s="52" t="s">
        <v>208</v>
      </c>
    </row>
    <row r="38" spans="1:46" ht="15.75" customHeight="1" x14ac:dyDescent="0.2">
      <c r="A38" s="128"/>
      <c r="B38" s="128"/>
      <c r="C38" s="7" t="s">
        <v>132</v>
      </c>
      <c r="D38" s="8" t="s">
        <v>101</v>
      </c>
      <c r="E38" s="16">
        <f>MAX('Parametrisierung Experte'!E38,'Parametrisierung Forscherin 1'!E38,'Parametrisierung Forscher 2'!E38)-MIN('Parametrisierung Experte'!E38,'Parametrisierung Forscherin 1'!E38,'Parametrisierung Forscher 2'!E38)</f>
        <v>8</v>
      </c>
      <c r="F38" s="16">
        <f>MAX('Parametrisierung Experte'!F38,'Parametrisierung Forscherin 1'!F38,'Parametrisierung Forscher 2'!F38)-MIN('Parametrisierung Experte'!F38,'Parametrisierung Forscherin 1'!F38,'Parametrisierung Forscher 2'!F38)</f>
        <v>2</v>
      </c>
      <c r="G38" s="16">
        <f>MAX('Parametrisierung Experte'!G38,'Parametrisierung Forscherin 1'!G38,'Parametrisierung Forscher 2'!G38)-MIN('Parametrisierung Experte'!G38,'Parametrisierung Forscherin 1'!G38,'Parametrisierung Forscher 2'!G38)</f>
        <v>5</v>
      </c>
      <c r="H38" s="16">
        <f>MAX('Parametrisierung Experte'!H38,'Parametrisierung Forscherin 1'!H38,'Parametrisierung Forscher 2'!H38)-MIN('Parametrisierung Experte'!H38,'Parametrisierung Forscherin 1'!H38,'Parametrisierung Forscher 2'!H38)</f>
        <v>10</v>
      </c>
      <c r="I38" s="16">
        <f>MAX('Parametrisierung Experte'!I38,'Parametrisierung Forscherin 1'!I38,'Parametrisierung Forscher 2'!I38)-MIN('Parametrisierung Experte'!I38,'Parametrisierung Forscherin 1'!I38,'Parametrisierung Forscher 2'!I38)</f>
        <v>1</v>
      </c>
      <c r="J38" s="16">
        <f>MAX('Parametrisierung Experte'!J38,'Parametrisierung Forscherin 1'!J38,'Parametrisierung Forscher 2'!J38)-MIN('Parametrisierung Experte'!J38,'Parametrisierung Forscherin 1'!J38,'Parametrisierung Forscher 2'!J38)</f>
        <v>4</v>
      </c>
      <c r="K38" s="16">
        <f>MAX('Parametrisierung Experte'!K38,'Parametrisierung Forscherin 1'!K38,'Parametrisierung Forscher 2'!K38)-MIN('Parametrisierung Experte'!K38,'Parametrisierung Forscherin 1'!K38,'Parametrisierung Forscher 2'!K38)</f>
        <v>2</v>
      </c>
      <c r="L38" s="16">
        <f>MAX('Parametrisierung Experte'!L38,'Parametrisierung Forscherin 1'!L38,'Parametrisierung Forscher 2'!L38)-MIN('Parametrisierung Experte'!L38,'Parametrisierung Forscherin 1'!L38,'Parametrisierung Forscher 2'!L38)</f>
        <v>0</v>
      </c>
      <c r="M38" s="16">
        <f>MAX('Parametrisierung Experte'!M38,'Parametrisierung Forscherin 1'!M38,'Parametrisierung Forscher 2'!M38)-MIN('Parametrisierung Experte'!M38,'Parametrisierung Forscherin 1'!M38,'Parametrisierung Forscher 2'!M38)</f>
        <v>4</v>
      </c>
      <c r="N38" s="16">
        <f>MAX('Parametrisierung Experte'!N38,'Parametrisierung Forscherin 1'!N38,'Parametrisierung Forscher 2'!N38)-MIN('Parametrisierung Experte'!N38,'Parametrisierung Forscherin 1'!N38,'Parametrisierung Forscher 2'!N38)</f>
        <v>0</v>
      </c>
      <c r="O38" s="16">
        <f>MAX('Parametrisierung Experte'!O38,'Parametrisierung Forscherin 1'!O38,'Parametrisierung Forscher 2'!O38)-MIN('Parametrisierung Experte'!O38,'Parametrisierung Forscherin 1'!O38,'Parametrisierung Forscher 2'!O38)</f>
        <v>1</v>
      </c>
      <c r="P38" s="16">
        <f>MAX('Parametrisierung Experte'!P38,'Parametrisierung Forscherin 1'!P38,'Parametrisierung Forscher 2'!P38)-MIN('Parametrisierung Experte'!P38,'Parametrisierung Forscherin 1'!P38,'Parametrisierung Forscher 2'!P38)</f>
        <v>0</v>
      </c>
      <c r="Q38" s="16">
        <f>MAX('Parametrisierung Experte'!Q38,'Parametrisierung Forscherin 1'!Q38,'Parametrisierung Forscher 2'!Q38)-MIN('Parametrisierung Experte'!Q38,'Parametrisierung Forscherin 1'!Q38,'Parametrisierung Forscher 2'!Q38)</f>
        <v>4</v>
      </c>
      <c r="R38" s="16">
        <f>MAX('Parametrisierung Experte'!R38,'Parametrisierung Forscherin 1'!R38,'Parametrisierung Forscher 2'!R38)-MIN('Parametrisierung Experte'!R38,'Parametrisierung Forscherin 1'!R38,'Parametrisierung Forscher 2'!R38)</f>
        <v>0</v>
      </c>
      <c r="S38" s="16">
        <f>MAX('Parametrisierung Experte'!S38,'Parametrisierung Forscherin 1'!S38,'Parametrisierung Forscher 2'!S38)-MIN('Parametrisierung Experte'!S38,'Parametrisierung Forscherin 1'!S38,'Parametrisierung Forscher 2'!S38)</f>
        <v>3</v>
      </c>
      <c r="T38" s="16">
        <f>MAX('Parametrisierung Experte'!T38,'Parametrisierung Forscherin 1'!T38,'Parametrisierung Forscher 2'!T38)-MIN('Parametrisierung Experte'!T38,'Parametrisierung Forscherin 1'!T38,'Parametrisierung Forscher 2'!T38)</f>
        <v>3</v>
      </c>
      <c r="U38" s="16">
        <f>MAX('Parametrisierung Experte'!U38,'Parametrisierung Forscherin 1'!U38,'Parametrisierung Forscher 2'!U38)-MIN('Parametrisierung Experte'!U38,'Parametrisierung Forscherin 1'!U38,'Parametrisierung Forscher 2'!U38)</f>
        <v>5</v>
      </c>
      <c r="V38" s="16">
        <f>MAX('Parametrisierung Experte'!V38,'Parametrisierung Forscherin 1'!V38,'Parametrisierung Forscher 2'!V38)-MIN('Parametrisierung Experte'!V38,'Parametrisierung Forscherin 1'!V38,'Parametrisierung Forscher 2'!V38)</f>
        <v>5</v>
      </c>
      <c r="W38" s="16">
        <f>MAX('Parametrisierung Experte'!W38,'Parametrisierung Forscherin 1'!W38,'Parametrisierung Forscher 2'!W38)-MIN('Parametrisierung Experte'!W38,'Parametrisierung Forscherin 1'!W38,'Parametrisierung Forscher 2'!W38)</f>
        <v>0</v>
      </c>
      <c r="X38" s="16">
        <f>MAX('Parametrisierung Experte'!X38,'Parametrisierung Forscherin 1'!X38,'Parametrisierung Forscher 2'!X38)-MIN('Parametrisierung Experte'!X38,'Parametrisierung Forscherin 1'!X38,'Parametrisierung Forscher 2'!X38)</f>
        <v>0</v>
      </c>
      <c r="Y38" s="16">
        <f>MAX('Parametrisierung Experte'!Y38,'Parametrisierung Forscherin 1'!Y38,'Parametrisierung Forscher 2'!Y38)-MIN('Parametrisierung Experte'!Y38,'Parametrisierung Forscherin 1'!Y38,'Parametrisierung Forscher 2'!Y38)</f>
        <v>9</v>
      </c>
      <c r="Z38" s="16">
        <f>MAX('Parametrisierung Experte'!Z38,'Parametrisierung Forscherin 1'!Z38,'Parametrisierung Forscher 2'!Z38)-MIN('Parametrisierung Experte'!Z38,'Parametrisierung Forscherin 1'!Z38,'Parametrisierung Forscher 2'!Z38)</f>
        <v>5</v>
      </c>
      <c r="AA38" s="16">
        <f>MAX('Parametrisierung Experte'!AA38,'Parametrisierung Forscherin 1'!AA38,'Parametrisierung Forscher 2'!AA38)-MIN('Parametrisierung Experte'!AA38,'Parametrisierung Forscherin 1'!AA38,'Parametrisierung Forscher 2'!AA38)</f>
        <v>3</v>
      </c>
      <c r="AB38" s="16">
        <f>MAX('Parametrisierung Experte'!AB38,'Parametrisierung Forscherin 1'!AB38,'Parametrisierung Forscher 2'!AB38)-MIN('Parametrisierung Experte'!AB38,'Parametrisierung Forscherin 1'!AB38,'Parametrisierung Forscher 2'!AB38)</f>
        <v>5</v>
      </c>
      <c r="AC38" s="16">
        <f>MAX('Parametrisierung Experte'!AC38,'Parametrisierung Forscherin 1'!AC38,'Parametrisierung Forscher 2'!AC38)-MIN('Parametrisierung Experte'!AC38,'Parametrisierung Forscherin 1'!AC38,'Parametrisierung Forscher 2'!AC38)</f>
        <v>2</v>
      </c>
      <c r="AD38" s="16">
        <f>MAX('Parametrisierung Experte'!AD38,'Parametrisierung Forscherin 1'!AD38,'Parametrisierung Forscher 2'!AD38)-MIN('Parametrisierung Experte'!AD38,'Parametrisierung Forscherin 1'!AD38,'Parametrisierung Forscher 2'!AD38)</f>
        <v>0</v>
      </c>
      <c r="AE38" s="5"/>
      <c r="AF38" s="5"/>
      <c r="AG38" s="5"/>
      <c r="AI38" s="143"/>
      <c r="AJ38" s="143"/>
      <c r="AK38" s="143"/>
      <c r="AL38" s="143"/>
      <c r="AM38" s="143"/>
      <c r="AO38" s="47" t="s">
        <v>181</v>
      </c>
      <c r="AP38" s="48" t="s">
        <v>182</v>
      </c>
      <c r="AQ38" s="47" t="s">
        <v>183</v>
      </c>
    </row>
    <row r="39" spans="1:46" ht="15.75" customHeight="1" x14ac:dyDescent="0.2">
      <c r="A39" s="128"/>
      <c r="B39" s="128"/>
      <c r="C39" s="7" t="s">
        <v>133</v>
      </c>
      <c r="D39" s="8" t="s">
        <v>102</v>
      </c>
      <c r="E39" s="16">
        <f>MAX('Parametrisierung Experte'!E39,'Parametrisierung Forscherin 1'!E39,'Parametrisierung Forscher 2'!E39)-MIN('Parametrisierung Experte'!E39,'Parametrisierung Forscherin 1'!E39,'Parametrisierung Forscher 2'!E39)</f>
        <v>8</v>
      </c>
      <c r="F39" s="16">
        <f>MAX('Parametrisierung Experte'!F39,'Parametrisierung Forscherin 1'!F39,'Parametrisierung Forscher 2'!F39)-MIN('Parametrisierung Experte'!F39,'Parametrisierung Forscherin 1'!F39,'Parametrisierung Forscher 2'!F39)</f>
        <v>2</v>
      </c>
      <c r="G39" s="16">
        <f>MAX('Parametrisierung Experte'!G39,'Parametrisierung Forscherin 1'!G39,'Parametrisierung Forscher 2'!G39)-MIN('Parametrisierung Experte'!G39,'Parametrisierung Forscherin 1'!G39,'Parametrisierung Forscher 2'!G39)</f>
        <v>7</v>
      </c>
      <c r="H39" s="16">
        <f>MAX('Parametrisierung Experte'!H39,'Parametrisierung Forscherin 1'!H39,'Parametrisierung Forscher 2'!H39)-MIN('Parametrisierung Experte'!H39,'Parametrisierung Forscherin 1'!H39,'Parametrisierung Forscher 2'!H39)</f>
        <v>7</v>
      </c>
      <c r="I39" s="16">
        <f>MAX('Parametrisierung Experte'!I39,'Parametrisierung Forscherin 1'!I39,'Parametrisierung Forscher 2'!I39)-MIN('Parametrisierung Experte'!I39,'Parametrisierung Forscherin 1'!I39,'Parametrisierung Forscher 2'!I39)</f>
        <v>6</v>
      </c>
      <c r="J39" s="16">
        <f>MAX('Parametrisierung Experte'!J39,'Parametrisierung Forscherin 1'!J39,'Parametrisierung Forscher 2'!J39)-MIN('Parametrisierung Experte'!J39,'Parametrisierung Forscherin 1'!J39,'Parametrisierung Forscher 2'!J39)</f>
        <v>4</v>
      </c>
      <c r="K39" s="16">
        <f>MAX('Parametrisierung Experte'!K39,'Parametrisierung Forscherin 1'!K39,'Parametrisierung Forscher 2'!K39)-MIN('Parametrisierung Experte'!K39,'Parametrisierung Forscherin 1'!K39,'Parametrisierung Forscher 2'!K39)</f>
        <v>5</v>
      </c>
      <c r="L39" s="16">
        <f>MAX('Parametrisierung Experte'!L39,'Parametrisierung Forscherin 1'!L39,'Parametrisierung Forscher 2'!L39)-MIN('Parametrisierung Experte'!L39,'Parametrisierung Forscherin 1'!L39,'Parametrisierung Forscher 2'!L39)</f>
        <v>0</v>
      </c>
      <c r="M39" s="16">
        <f>MAX('Parametrisierung Experte'!M39,'Parametrisierung Forscherin 1'!M39,'Parametrisierung Forscher 2'!M39)-MIN('Parametrisierung Experte'!M39,'Parametrisierung Forscherin 1'!M39,'Parametrisierung Forscher 2'!M39)</f>
        <v>9</v>
      </c>
      <c r="N39" s="16">
        <f>MAX('Parametrisierung Experte'!N39,'Parametrisierung Forscherin 1'!N39,'Parametrisierung Forscher 2'!N39)-MIN('Parametrisierung Experte'!N39,'Parametrisierung Forscherin 1'!N39,'Parametrisierung Forscher 2'!N39)</f>
        <v>3</v>
      </c>
      <c r="O39" s="16">
        <f>MAX('Parametrisierung Experte'!O39,'Parametrisierung Forscherin 1'!O39,'Parametrisierung Forscher 2'!O39)-MIN('Parametrisierung Experte'!O39,'Parametrisierung Forscherin 1'!O39,'Parametrisierung Forscher 2'!O39)</f>
        <v>5</v>
      </c>
      <c r="P39" s="16">
        <f>MAX('Parametrisierung Experte'!P39,'Parametrisierung Forscherin 1'!P39,'Parametrisierung Forscher 2'!P39)-MIN('Parametrisierung Experte'!P39,'Parametrisierung Forscherin 1'!P39,'Parametrisierung Forscher 2'!P39)</f>
        <v>0</v>
      </c>
      <c r="Q39" s="16">
        <f>MAX('Parametrisierung Experte'!Q39,'Parametrisierung Forscherin 1'!Q39,'Parametrisierung Forscher 2'!Q39)-MIN('Parametrisierung Experte'!Q39,'Parametrisierung Forscherin 1'!Q39,'Parametrisierung Forscher 2'!Q39)</f>
        <v>4</v>
      </c>
      <c r="R39" s="16">
        <f>MAX('Parametrisierung Experte'!R39,'Parametrisierung Forscherin 1'!R39,'Parametrisierung Forscher 2'!R39)-MIN('Parametrisierung Experte'!R39,'Parametrisierung Forscherin 1'!R39,'Parametrisierung Forscher 2'!R39)</f>
        <v>0</v>
      </c>
      <c r="S39" s="16">
        <f>MAX('Parametrisierung Experte'!S39,'Parametrisierung Forscherin 1'!S39,'Parametrisierung Forscher 2'!S39)-MIN('Parametrisierung Experte'!S39,'Parametrisierung Forscherin 1'!S39,'Parametrisierung Forscher 2'!S39)</f>
        <v>3</v>
      </c>
      <c r="T39" s="16">
        <f>MAX('Parametrisierung Experte'!T39,'Parametrisierung Forscherin 1'!T39,'Parametrisierung Forscher 2'!T39)-MIN('Parametrisierung Experte'!T39,'Parametrisierung Forscherin 1'!T39,'Parametrisierung Forscher 2'!T39)</f>
        <v>0</v>
      </c>
      <c r="U39" s="16">
        <f>MAX('Parametrisierung Experte'!U39,'Parametrisierung Forscherin 1'!U39,'Parametrisierung Forscher 2'!U39)-MIN('Parametrisierung Experte'!U39,'Parametrisierung Forscherin 1'!U39,'Parametrisierung Forscher 2'!U39)</f>
        <v>5</v>
      </c>
      <c r="V39" s="16">
        <f>MAX('Parametrisierung Experte'!V39,'Parametrisierung Forscherin 1'!V39,'Parametrisierung Forscher 2'!V39)-MIN('Parametrisierung Experte'!V39,'Parametrisierung Forscherin 1'!V39,'Parametrisierung Forscher 2'!V39)</f>
        <v>4</v>
      </c>
      <c r="W39" s="16">
        <f>MAX('Parametrisierung Experte'!W39,'Parametrisierung Forscherin 1'!W39,'Parametrisierung Forscher 2'!W39)-MIN('Parametrisierung Experte'!W39,'Parametrisierung Forscherin 1'!W39,'Parametrisierung Forscher 2'!W39)</f>
        <v>0</v>
      </c>
      <c r="X39" s="16">
        <f>MAX('Parametrisierung Experte'!X39,'Parametrisierung Forscherin 1'!X39,'Parametrisierung Forscher 2'!X39)-MIN('Parametrisierung Experte'!X39,'Parametrisierung Forscherin 1'!X39,'Parametrisierung Forscher 2'!X39)</f>
        <v>0</v>
      </c>
      <c r="Y39" s="16">
        <f>MAX('Parametrisierung Experte'!Y39,'Parametrisierung Forscherin 1'!Y39,'Parametrisierung Forscher 2'!Y39)-MIN('Parametrisierung Experte'!Y39,'Parametrisierung Forscherin 1'!Y39,'Parametrisierung Forscher 2'!Y39)</f>
        <v>7</v>
      </c>
      <c r="Z39" s="16">
        <f>MAX('Parametrisierung Experte'!Z39,'Parametrisierung Forscherin 1'!Z39,'Parametrisierung Forscher 2'!Z39)-MIN('Parametrisierung Experte'!Z39,'Parametrisierung Forscherin 1'!Z39,'Parametrisierung Forscher 2'!Z39)</f>
        <v>3</v>
      </c>
      <c r="AA39" s="16">
        <f>MAX('Parametrisierung Experte'!AA39,'Parametrisierung Forscherin 1'!AA39,'Parametrisierung Forscher 2'!AA39)-MIN('Parametrisierung Experte'!AA39,'Parametrisierung Forscherin 1'!AA39,'Parametrisierung Forscher 2'!AA39)</f>
        <v>3</v>
      </c>
      <c r="AB39" s="16">
        <f>MAX('Parametrisierung Experte'!AB39,'Parametrisierung Forscherin 1'!AB39,'Parametrisierung Forscher 2'!AB39)-MIN('Parametrisierung Experte'!AB39,'Parametrisierung Forscherin 1'!AB39,'Parametrisierung Forscher 2'!AB39)</f>
        <v>5</v>
      </c>
      <c r="AC39" s="16">
        <f>MAX('Parametrisierung Experte'!AC39,'Parametrisierung Forscherin 1'!AC39,'Parametrisierung Forscher 2'!AC39)-MIN('Parametrisierung Experte'!AC39,'Parametrisierung Forscherin 1'!AC39,'Parametrisierung Forscher 2'!AC39)</f>
        <v>3</v>
      </c>
      <c r="AD39" s="16">
        <f>MAX('Parametrisierung Experte'!AD39,'Parametrisierung Forscherin 1'!AD39,'Parametrisierung Forscher 2'!AD39)-MIN('Parametrisierung Experte'!AD39,'Parametrisierung Forscherin 1'!AD39,'Parametrisierung Forscher 2'!AD39)</f>
        <v>0</v>
      </c>
      <c r="AE39" s="5"/>
      <c r="AF39" s="5"/>
      <c r="AG39" s="5"/>
      <c r="AI39" s="143"/>
      <c r="AJ39" s="143"/>
      <c r="AK39" s="143"/>
      <c r="AL39" s="143"/>
      <c r="AM39" s="143"/>
      <c r="AO39" s="127" t="s">
        <v>184</v>
      </c>
      <c r="AP39" s="49" t="s">
        <v>185</v>
      </c>
      <c r="AQ39" s="50">
        <v>10</v>
      </c>
    </row>
    <row r="40" spans="1:46" ht="15.75" customHeight="1" x14ac:dyDescent="0.2">
      <c r="A40" s="128"/>
      <c r="B40" s="128"/>
      <c r="C40" s="7" t="s">
        <v>134</v>
      </c>
      <c r="D40" s="8" t="s">
        <v>103</v>
      </c>
      <c r="E40" s="16">
        <f>MAX('Parametrisierung Experte'!E40,'Parametrisierung Forscherin 1'!E40,'Parametrisierung Forscher 2'!E40)-MIN('Parametrisierung Experte'!E40,'Parametrisierung Forscherin 1'!E40,'Parametrisierung Forscher 2'!E40)</f>
        <v>8</v>
      </c>
      <c r="F40" s="16">
        <f>MAX('Parametrisierung Experte'!F40,'Parametrisierung Forscherin 1'!F40,'Parametrisierung Forscher 2'!F40)-MIN('Parametrisierung Experte'!F40,'Parametrisierung Forscherin 1'!F40,'Parametrisierung Forscher 2'!F40)</f>
        <v>3</v>
      </c>
      <c r="G40" s="16">
        <f>MAX('Parametrisierung Experte'!G40,'Parametrisierung Forscherin 1'!G40,'Parametrisierung Forscher 2'!G40)-MIN('Parametrisierung Experte'!G40,'Parametrisierung Forscherin 1'!G40,'Parametrisierung Forscher 2'!G40)</f>
        <v>9</v>
      </c>
      <c r="H40" s="16">
        <f>MAX('Parametrisierung Experte'!H40,'Parametrisierung Forscherin 1'!H40,'Parametrisierung Forscher 2'!H40)-MIN('Parametrisierung Experte'!H40,'Parametrisierung Forscherin 1'!H40,'Parametrisierung Forscher 2'!H40)</f>
        <v>6</v>
      </c>
      <c r="I40" s="16">
        <f>MAX('Parametrisierung Experte'!I40,'Parametrisierung Forscherin 1'!I40,'Parametrisierung Forscher 2'!I40)-MIN('Parametrisierung Experte'!I40,'Parametrisierung Forscherin 1'!I40,'Parametrisierung Forscher 2'!I40)</f>
        <v>9</v>
      </c>
      <c r="J40" s="16">
        <f>MAX('Parametrisierung Experte'!J40,'Parametrisierung Forscherin 1'!J40,'Parametrisierung Forscher 2'!J40)-MIN('Parametrisierung Experte'!J40,'Parametrisierung Forscherin 1'!J40,'Parametrisierung Forscher 2'!J40)</f>
        <v>7</v>
      </c>
      <c r="K40" s="16">
        <f>MAX('Parametrisierung Experte'!K40,'Parametrisierung Forscherin 1'!K40,'Parametrisierung Forscher 2'!K40)-MIN('Parametrisierung Experte'!K40,'Parametrisierung Forscherin 1'!K40,'Parametrisierung Forscher 2'!K40)</f>
        <v>11</v>
      </c>
      <c r="L40" s="16">
        <f>MAX('Parametrisierung Experte'!L40,'Parametrisierung Forscherin 1'!L40,'Parametrisierung Forscher 2'!L40)-MIN('Parametrisierung Experte'!L40,'Parametrisierung Forscherin 1'!L40,'Parametrisierung Forscher 2'!L40)</f>
        <v>0</v>
      </c>
      <c r="M40" s="16">
        <f>MAX('Parametrisierung Experte'!M40,'Parametrisierung Forscherin 1'!M40,'Parametrisierung Forscher 2'!M40)-MIN('Parametrisierung Experte'!M40,'Parametrisierung Forscherin 1'!M40,'Parametrisierung Forscher 2'!M40)</f>
        <v>11</v>
      </c>
      <c r="N40" s="16">
        <f>MAX('Parametrisierung Experte'!N40,'Parametrisierung Forscherin 1'!N40,'Parametrisierung Forscher 2'!N40)-MIN('Parametrisierung Experte'!N40,'Parametrisierung Forscherin 1'!N40,'Parametrisierung Forscher 2'!N40)</f>
        <v>3</v>
      </c>
      <c r="O40" s="16">
        <f>MAX('Parametrisierung Experte'!O40,'Parametrisierung Forscherin 1'!O40,'Parametrisierung Forscher 2'!O40)-MIN('Parametrisierung Experte'!O40,'Parametrisierung Forscherin 1'!O40,'Parametrisierung Forscher 2'!O40)</f>
        <v>5</v>
      </c>
      <c r="P40" s="16">
        <f>MAX('Parametrisierung Experte'!P40,'Parametrisierung Forscherin 1'!P40,'Parametrisierung Forscher 2'!P40)-MIN('Parametrisierung Experte'!P40,'Parametrisierung Forscherin 1'!P40,'Parametrisierung Forscher 2'!P40)</f>
        <v>0</v>
      </c>
      <c r="Q40" s="16">
        <f>MAX('Parametrisierung Experte'!Q40,'Parametrisierung Forscherin 1'!Q40,'Parametrisierung Forscher 2'!Q40)-MIN('Parametrisierung Experte'!Q40,'Parametrisierung Forscherin 1'!Q40,'Parametrisierung Forscher 2'!Q40)</f>
        <v>4</v>
      </c>
      <c r="R40" s="16">
        <f>MAX('Parametrisierung Experte'!R40,'Parametrisierung Forscherin 1'!R40,'Parametrisierung Forscher 2'!R40)-MIN('Parametrisierung Experte'!R40,'Parametrisierung Forscherin 1'!R40,'Parametrisierung Forscher 2'!R40)</f>
        <v>0</v>
      </c>
      <c r="S40" s="16">
        <f>MAX('Parametrisierung Experte'!S40,'Parametrisierung Forscherin 1'!S40,'Parametrisierung Forscher 2'!S40)-MIN('Parametrisierung Experte'!S40,'Parametrisierung Forscherin 1'!S40,'Parametrisierung Forscher 2'!S40)</f>
        <v>5</v>
      </c>
      <c r="T40" s="16">
        <f>MAX('Parametrisierung Experte'!T40,'Parametrisierung Forscherin 1'!T40,'Parametrisierung Forscher 2'!T40)-MIN('Parametrisierung Experte'!T40,'Parametrisierung Forscherin 1'!T40,'Parametrisierung Forscher 2'!T40)</f>
        <v>0</v>
      </c>
      <c r="U40" s="16">
        <f>MAX('Parametrisierung Experte'!U40,'Parametrisierung Forscherin 1'!U40,'Parametrisierung Forscher 2'!U40)-MIN('Parametrisierung Experte'!U40,'Parametrisierung Forscherin 1'!U40,'Parametrisierung Forscher 2'!U40)</f>
        <v>5</v>
      </c>
      <c r="V40" s="16">
        <f>MAX('Parametrisierung Experte'!V40,'Parametrisierung Forscherin 1'!V40,'Parametrisierung Forscher 2'!V40)-MIN('Parametrisierung Experte'!V40,'Parametrisierung Forscherin 1'!V40,'Parametrisierung Forscher 2'!V40)</f>
        <v>5</v>
      </c>
      <c r="W40" s="16">
        <f>MAX('Parametrisierung Experte'!W40,'Parametrisierung Forscherin 1'!W40,'Parametrisierung Forscher 2'!W40)-MIN('Parametrisierung Experte'!W40,'Parametrisierung Forscherin 1'!W40,'Parametrisierung Forscher 2'!W40)</f>
        <v>0</v>
      </c>
      <c r="X40" s="16">
        <f>MAX('Parametrisierung Experte'!X40,'Parametrisierung Forscherin 1'!X40,'Parametrisierung Forscher 2'!X40)-MIN('Parametrisierung Experte'!X40,'Parametrisierung Forscherin 1'!X40,'Parametrisierung Forscher 2'!X40)</f>
        <v>0</v>
      </c>
      <c r="Y40" s="16">
        <f>MAX('Parametrisierung Experte'!Y40,'Parametrisierung Forscherin 1'!Y40,'Parametrisierung Forscher 2'!Y40)-MIN('Parametrisierung Experte'!Y40,'Parametrisierung Forscherin 1'!Y40,'Parametrisierung Forscher 2'!Y40)</f>
        <v>5</v>
      </c>
      <c r="Z40" s="16">
        <f>MAX('Parametrisierung Experte'!Z40,'Parametrisierung Forscherin 1'!Z40,'Parametrisierung Forscher 2'!Z40)-MIN('Parametrisierung Experte'!Z40,'Parametrisierung Forscherin 1'!Z40,'Parametrisierung Forscher 2'!Z40)</f>
        <v>0</v>
      </c>
      <c r="AA40" s="16">
        <f>MAX('Parametrisierung Experte'!AA40,'Parametrisierung Forscherin 1'!AA40,'Parametrisierung Forscher 2'!AA40)-MIN('Parametrisierung Experte'!AA40,'Parametrisierung Forscherin 1'!AA40,'Parametrisierung Forscher 2'!AA40)</f>
        <v>3</v>
      </c>
      <c r="AB40" s="16">
        <f>MAX('Parametrisierung Experte'!AB40,'Parametrisierung Forscherin 1'!AB40,'Parametrisierung Forscher 2'!AB40)-MIN('Parametrisierung Experte'!AB40,'Parametrisierung Forscherin 1'!AB40,'Parametrisierung Forscher 2'!AB40)</f>
        <v>5</v>
      </c>
      <c r="AC40" s="16">
        <f>MAX('Parametrisierung Experte'!AC40,'Parametrisierung Forscherin 1'!AC40,'Parametrisierung Forscher 2'!AC40)-MIN('Parametrisierung Experte'!AC40,'Parametrisierung Forscherin 1'!AC40,'Parametrisierung Forscher 2'!AC40)</f>
        <v>5</v>
      </c>
      <c r="AD40" s="16">
        <f>MAX('Parametrisierung Experte'!AD40,'Parametrisierung Forscherin 1'!AD40,'Parametrisierung Forscher 2'!AD40)-MIN('Parametrisierung Experte'!AD40,'Parametrisierung Forscherin 1'!AD40,'Parametrisierung Forscher 2'!AD40)</f>
        <v>0</v>
      </c>
      <c r="AE40" s="5"/>
      <c r="AF40" s="5"/>
      <c r="AG40" s="5"/>
      <c r="AI40" s="143"/>
      <c r="AJ40" s="143"/>
      <c r="AK40" s="143"/>
      <c r="AL40" s="143"/>
      <c r="AM40" s="143"/>
      <c r="AO40" s="127"/>
      <c r="AP40" s="49" t="s">
        <v>186</v>
      </c>
      <c r="AQ40" s="50">
        <v>9</v>
      </c>
    </row>
    <row r="41" spans="1:46" ht="15.75" customHeight="1" x14ac:dyDescent="0.2">
      <c r="A41" s="128"/>
      <c r="B41" s="128"/>
      <c r="C41" s="7" t="s">
        <v>135</v>
      </c>
      <c r="D41" s="8" t="s">
        <v>104</v>
      </c>
      <c r="E41" s="16">
        <f>MAX('Parametrisierung Experte'!E41,'Parametrisierung Forscherin 1'!E41,'Parametrisierung Forscher 2'!E41)-MIN('Parametrisierung Experte'!E41,'Parametrisierung Forscherin 1'!E41,'Parametrisierung Forscher 2'!E41)</f>
        <v>4</v>
      </c>
      <c r="F41" s="16">
        <f>MAX('Parametrisierung Experte'!F41,'Parametrisierung Forscherin 1'!F41,'Parametrisierung Forscher 2'!F41)-MIN('Parametrisierung Experte'!F41,'Parametrisierung Forscherin 1'!F41,'Parametrisierung Forscher 2'!F41)</f>
        <v>0</v>
      </c>
      <c r="G41" s="16">
        <f>MAX('Parametrisierung Experte'!G41,'Parametrisierung Forscherin 1'!G41,'Parametrisierung Forscher 2'!G41)-MIN('Parametrisierung Experte'!G41,'Parametrisierung Forscherin 1'!G41,'Parametrisierung Forscher 2'!G41)</f>
        <v>5</v>
      </c>
      <c r="H41" s="16">
        <f>MAX('Parametrisierung Experte'!H41,'Parametrisierung Forscherin 1'!H41,'Parametrisierung Forscher 2'!H41)-MIN('Parametrisierung Experte'!H41,'Parametrisierung Forscherin 1'!H41,'Parametrisierung Forscher 2'!H41)</f>
        <v>6</v>
      </c>
      <c r="I41" s="16">
        <f>MAX('Parametrisierung Experte'!I41,'Parametrisierung Forscherin 1'!I41,'Parametrisierung Forscher 2'!I41)-MIN('Parametrisierung Experte'!I41,'Parametrisierung Forscherin 1'!I41,'Parametrisierung Forscher 2'!I41)</f>
        <v>3</v>
      </c>
      <c r="J41" s="16">
        <f>MAX('Parametrisierung Experte'!J41,'Parametrisierung Forscherin 1'!J41,'Parametrisierung Forscher 2'!J41)-MIN('Parametrisierung Experte'!J41,'Parametrisierung Forscherin 1'!J41,'Parametrisierung Forscher 2'!J41)</f>
        <v>0</v>
      </c>
      <c r="K41" s="16">
        <f>MAX('Parametrisierung Experte'!K41,'Parametrisierung Forscherin 1'!K41,'Parametrisierung Forscher 2'!K41)-MIN('Parametrisierung Experte'!K41,'Parametrisierung Forscherin 1'!K41,'Parametrisierung Forscher 2'!K41)</f>
        <v>12</v>
      </c>
      <c r="L41" s="16">
        <f>MAX('Parametrisierung Experte'!L41,'Parametrisierung Forscherin 1'!L41,'Parametrisierung Forscher 2'!L41)-MIN('Parametrisierung Experte'!L41,'Parametrisierung Forscherin 1'!L41,'Parametrisierung Forscher 2'!L41)</f>
        <v>0</v>
      </c>
      <c r="M41" s="16">
        <f>MAX('Parametrisierung Experte'!M41,'Parametrisierung Forscherin 1'!M41,'Parametrisierung Forscher 2'!M41)-MIN('Parametrisierung Experte'!M41,'Parametrisierung Forscherin 1'!M41,'Parametrisierung Forscher 2'!M41)</f>
        <v>3</v>
      </c>
      <c r="N41" s="16">
        <f>MAX('Parametrisierung Experte'!N41,'Parametrisierung Forscherin 1'!N41,'Parametrisierung Forscher 2'!N41)-MIN('Parametrisierung Experte'!N41,'Parametrisierung Forscherin 1'!N41,'Parametrisierung Forscher 2'!N41)</f>
        <v>0</v>
      </c>
      <c r="O41" s="16">
        <f>MAX('Parametrisierung Experte'!O41,'Parametrisierung Forscherin 1'!O41,'Parametrisierung Forscher 2'!O41)-MIN('Parametrisierung Experte'!O41,'Parametrisierung Forscherin 1'!O41,'Parametrisierung Forscher 2'!O41)</f>
        <v>2</v>
      </c>
      <c r="P41" s="16">
        <f>MAX('Parametrisierung Experte'!P41,'Parametrisierung Forscherin 1'!P41,'Parametrisierung Forscher 2'!P41)-MIN('Parametrisierung Experte'!P41,'Parametrisierung Forscherin 1'!P41,'Parametrisierung Forscher 2'!P41)</f>
        <v>0</v>
      </c>
      <c r="Q41" s="16">
        <f>MAX('Parametrisierung Experte'!Q41,'Parametrisierung Forscherin 1'!Q41,'Parametrisierung Forscher 2'!Q41)-MIN('Parametrisierung Experte'!Q41,'Parametrisierung Forscherin 1'!Q41,'Parametrisierung Forscher 2'!Q41)</f>
        <v>0</v>
      </c>
      <c r="R41" s="16">
        <f>MAX('Parametrisierung Experte'!R41,'Parametrisierung Forscherin 1'!R41,'Parametrisierung Forscher 2'!R41)-MIN('Parametrisierung Experte'!R41,'Parametrisierung Forscherin 1'!R41,'Parametrisierung Forscher 2'!R41)</f>
        <v>0</v>
      </c>
      <c r="S41" s="16">
        <f>MAX('Parametrisierung Experte'!S41,'Parametrisierung Forscherin 1'!S41,'Parametrisierung Forscher 2'!S41)-MIN('Parametrisierung Experte'!S41,'Parametrisierung Forscherin 1'!S41,'Parametrisierung Forscher 2'!S41)</f>
        <v>0</v>
      </c>
      <c r="T41" s="16">
        <f>MAX('Parametrisierung Experte'!T41,'Parametrisierung Forscherin 1'!T41,'Parametrisierung Forscher 2'!T41)-MIN('Parametrisierung Experte'!T41,'Parametrisierung Forscherin 1'!T41,'Parametrisierung Forscher 2'!T41)</f>
        <v>0</v>
      </c>
      <c r="U41" s="16">
        <f>MAX('Parametrisierung Experte'!U41,'Parametrisierung Forscherin 1'!U41,'Parametrisierung Forscher 2'!U41)-MIN('Parametrisierung Experte'!U41,'Parametrisierung Forscherin 1'!U41,'Parametrisierung Forscher 2'!U41)</f>
        <v>0</v>
      </c>
      <c r="V41" s="16">
        <f>MAX('Parametrisierung Experte'!V41,'Parametrisierung Forscherin 1'!V41,'Parametrisierung Forscher 2'!V41)-MIN('Parametrisierung Experte'!V41,'Parametrisierung Forscherin 1'!V41,'Parametrisierung Forscher 2'!V41)</f>
        <v>6</v>
      </c>
      <c r="W41" s="16">
        <f>MAX('Parametrisierung Experte'!W41,'Parametrisierung Forscherin 1'!W41,'Parametrisierung Forscher 2'!W41)-MIN('Parametrisierung Experte'!W41,'Parametrisierung Forscherin 1'!W41,'Parametrisierung Forscher 2'!W41)</f>
        <v>0</v>
      </c>
      <c r="X41" s="16">
        <f>MAX('Parametrisierung Experte'!X41,'Parametrisierung Forscherin 1'!X41,'Parametrisierung Forscher 2'!X41)-MIN('Parametrisierung Experte'!X41,'Parametrisierung Forscherin 1'!X41,'Parametrisierung Forscher 2'!X41)</f>
        <v>0</v>
      </c>
      <c r="Y41" s="16">
        <f>MAX('Parametrisierung Experte'!Y41,'Parametrisierung Forscherin 1'!Y41,'Parametrisierung Forscher 2'!Y41)-MIN('Parametrisierung Experte'!Y41,'Parametrisierung Forscherin 1'!Y41,'Parametrisierung Forscher 2'!Y41)</f>
        <v>2</v>
      </c>
      <c r="Z41" s="16">
        <f>MAX('Parametrisierung Experte'!Z41,'Parametrisierung Forscherin 1'!Z41,'Parametrisierung Forscher 2'!Z41)-MIN('Parametrisierung Experte'!Z41,'Parametrisierung Forscherin 1'!Z41,'Parametrisierung Forscher 2'!Z41)</f>
        <v>3</v>
      </c>
      <c r="AA41" s="16">
        <f>MAX('Parametrisierung Experte'!AA41,'Parametrisierung Forscherin 1'!AA41,'Parametrisierung Forscher 2'!AA41)-MIN('Parametrisierung Experte'!AA41,'Parametrisierung Forscherin 1'!AA41,'Parametrisierung Forscher 2'!AA41)</f>
        <v>3</v>
      </c>
      <c r="AB41" s="16">
        <f>MAX('Parametrisierung Experte'!AB41,'Parametrisierung Forscherin 1'!AB41,'Parametrisierung Forscher 2'!AB41)-MIN('Parametrisierung Experte'!AB41,'Parametrisierung Forscherin 1'!AB41,'Parametrisierung Forscher 2'!AB41)</f>
        <v>0</v>
      </c>
      <c r="AC41" s="16">
        <f>MAX('Parametrisierung Experte'!AC41,'Parametrisierung Forscherin 1'!AC41,'Parametrisierung Forscher 2'!AC41)-MIN('Parametrisierung Experte'!AC41,'Parametrisierung Forscherin 1'!AC41,'Parametrisierung Forscher 2'!AC41)</f>
        <v>1</v>
      </c>
      <c r="AD41" s="16">
        <f>MAX('Parametrisierung Experte'!AD41,'Parametrisierung Forscherin 1'!AD41,'Parametrisierung Forscher 2'!AD41)-MIN('Parametrisierung Experte'!AD41,'Parametrisierung Forscherin 1'!AD41,'Parametrisierung Forscher 2'!AD41)</f>
        <v>0</v>
      </c>
      <c r="AE41" s="5"/>
      <c r="AF41" s="5"/>
      <c r="AG41" s="5"/>
      <c r="AI41" s="143"/>
      <c r="AJ41" s="143"/>
      <c r="AK41" s="143"/>
      <c r="AL41" s="143"/>
      <c r="AM41" s="143"/>
      <c r="AO41" s="127"/>
      <c r="AP41" s="49" t="s">
        <v>187</v>
      </c>
      <c r="AQ41" s="50">
        <v>8</v>
      </c>
    </row>
    <row r="42" spans="1:46" ht="15.75" customHeight="1" x14ac:dyDescent="0.2">
      <c r="A42" s="128"/>
      <c r="B42" s="128" t="s">
        <v>165</v>
      </c>
      <c r="C42" s="7" t="s">
        <v>136</v>
      </c>
      <c r="D42" s="8" t="s">
        <v>105</v>
      </c>
      <c r="E42" s="16">
        <f>MAX('Parametrisierung Experte'!E42,'Parametrisierung Forscherin 1'!E42,'Parametrisierung Forscher 2'!E42)-MIN('Parametrisierung Experte'!E42,'Parametrisierung Forscherin 1'!E42,'Parametrisierung Forscher 2'!E42)</f>
        <v>0</v>
      </c>
      <c r="F42" s="16">
        <f>MAX('Parametrisierung Experte'!F42,'Parametrisierung Forscherin 1'!F42,'Parametrisierung Forscher 2'!F42)-MIN('Parametrisierung Experte'!F42,'Parametrisierung Forscherin 1'!F42,'Parametrisierung Forscher 2'!F42)</f>
        <v>0</v>
      </c>
      <c r="G42" s="16">
        <f>MAX('Parametrisierung Experte'!G42,'Parametrisierung Forscherin 1'!G42,'Parametrisierung Forscher 2'!G42)-MIN('Parametrisierung Experte'!G42,'Parametrisierung Forscherin 1'!G42,'Parametrisierung Forscher 2'!G42)</f>
        <v>0</v>
      </c>
      <c r="H42" s="16">
        <f>MAX('Parametrisierung Experte'!H42,'Parametrisierung Forscherin 1'!H42,'Parametrisierung Forscher 2'!H42)-MIN('Parametrisierung Experte'!H42,'Parametrisierung Forscherin 1'!H42,'Parametrisierung Forscher 2'!H42)</f>
        <v>4</v>
      </c>
      <c r="I42" s="16">
        <f>MAX('Parametrisierung Experte'!I42,'Parametrisierung Forscherin 1'!I42,'Parametrisierung Forscher 2'!I42)-MIN('Parametrisierung Experte'!I42,'Parametrisierung Forscherin 1'!I42,'Parametrisierung Forscher 2'!I42)</f>
        <v>5</v>
      </c>
      <c r="J42" s="16">
        <f>MAX('Parametrisierung Experte'!J42,'Parametrisierung Forscherin 1'!J42,'Parametrisierung Forscher 2'!J42)-MIN('Parametrisierung Experte'!J42,'Parametrisierung Forscherin 1'!J42,'Parametrisierung Forscher 2'!J42)</f>
        <v>2</v>
      </c>
      <c r="K42" s="16">
        <f>MAX('Parametrisierung Experte'!K42,'Parametrisierung Forscherin 1'!K42,'Parametrisierung Forscher 2'!K42)-MIN('Parametrisierung Experte'!K42,'Parametrisierung Forscherin 1'!K42,'Parametrisierung Forscher 2'!K42)</f>
        <v>0</v>
      </c>
      <c r="L42" s="16">
        <f>MAX('Parametrisierung Experte'!L42,'Parametrisierung Forscherin 1'!L42,'Parametrisierung Forscher 2'!L42)-MIN('Parametrisierung Experte'!L42,'Parametrisierung Forscherin 1'!L42,'Parametrisierung Forscher 2'!L42)</f>
        <v>0</v>
      </c>
      <c r="M42" s="16">
        <f>MAX('Parametrisierung Experte'!M42,'Parametrisierung Forscherin 1'!M42,'Parametrisierung Forscher 2'!M42)-MIN('Parametrisierung Experte'!M42,'Parametrisierung Forscherin 1'!M42,'Parametrisierung Forscher 2'!M42)</f>
        <v>0</v>
      </c>
      <c r="N42" s="16">
        <f>MAX('Parametrisierung Experte'!N42,'Parametrisierung Forscherin 1'!N42,'Parametrisierung Forscher 2'!N42)-MIN('Parametrisierung Experte'!N42,'Parametrisierung Forscherin 1'!N42,'Parametrisierung Forscher 2'!N42)</f>
        <v>0</v>
      </c>
      <c r="O42" s="16">
        <f>MAX('Parametrisierung Experte'!O42,'Parametrisierung Forscherin 1'!O42,'Parametrisierung Forscher 2'!O42)-MIN('Parametrisierung Experte'!O42,'Parametrisierung Forscherin 1'!O42,'Parametrisierung Forscher 2'!O42)</f>
        <v>0</v>
      </c>
      <c r="P42" s="16">
        <f>MAX('Parametrisierung Experte'!P42,'Parametrisierung Forscherin 1'!P42,'Parametrisierung Forscher 2'!P42)-MIN('Parametrisierung Experte'!P42,'Parametrisierung Forscherin 1'!P42,'Parametrisierung Forscher 2'!P42)</f>
        <v>0</v>
      </c>
      <c r="Q42" s="16">
        <f>MAX('Parametrisierung Experte'!Q42,'Parametrisierung Forscherin 1'!Q42,'Parametrisierung Forscher 2'!Q42)-MIN('Parametrisierung Experte'!Q42,'Parametrisierung Forscherin 1'!Q42,'Parametrisierung Forscher 2'!Q42)</f>
        <v>0</v>
      </c>
      <c r="R42" s="16">
        <f>MAX('Parametrisierung Experte'!R42,'Parametrisierung Forscherin 1'!R42,'Parametrisierung Forscher 2'!R42)-MIN('Parametrisierung Experte'!R42,'Parametrisierung Forscherin 1'!R42,'Parametrisierung Forscher 2'!R42)</f>
        <v>0</v>
      </c>
      <c r="S42" s="16">
        <f>MAX('Parametrisierung Experte'!S42,'Parametrisierung Forscherin 1'!S42,'Parametrisierung Forscher 2'!S42)-MIN('Parametrisierung Experte'!S42,'Parametrisierung Forscherin 1'!S42,'Parametrisierung Forscher 2'!S42)</f>
        <v>2</v>
      </c>
      <c r="T42" s="16">
        <f>MAX('Parametrisierung Experte'!T42,'Parametrisierung Forscherin 1'!T42,'Parametrisierung Forscher 2'!T42)-MIN('Parametrisierung Experte'!T42,'Parametrisierung Forscherin 1'!T42,'Parametrisierung Forscher 2'!T42)</f>
        <v>0</v>
      </c>
      <c r="U42" s="16">
        <f>MAX('Parametrisierung Experte'!U42,'Parametrisierung Forscherin 1'!U42,'Parametrisierung Forscher 2'!U42)-MIN('Parametrisierung Experte'!U42,'Parametrisierung Forscherin 1'!U42,'Parametrisierung Forscher 2'!U42)</f>
        <v>4</v>
      </c>
      <c r="V42" s="16">
        <f>MAX('Parametrisierung Experte'!V42,'Parametrisierung Forscherin 1'!V42,'Parametrisierung Forscher 2'!V42)-MIN('Parametrisierung Experte'!V42,'Parametrisierung Forscherin 1'!V42,'Parametrisierung Forscher 2'!V42)</f>
        <v>0</v>
      </c>
      <c r="W42" s="16">
        <f>MAX('Parametrisierung Experte'!W42,'Parametrisierung Forscherin 1'!W42,'Parametrisierung Forscher 2'!W42)-MIN('Parametrisierung Experte'!W42,'Parametrisierung Forscherin 1'!W42,'Parametrisierung Forscher 2'!W42)</f>
        <v>0</v>
      </c>
      <c r="X42" s="16">
        <f>MAX('Parametrisierung Experte'!X42,'Parametrisierung Forscherin 1'!X42,'Parametrisierung Forscher 2'!X42)-MIN('Parametrisierung Experte'!X42,'Parametrisierung Forscherin 1'!X42,'Parametrisierung Forscher 2'!X42)</f>
        <v>2</v>
      </c>
      <c r="Y42" s="16">
        <f>MAX('Parametrisierung Experte'!Y42,'Parametrisierung Forscherin 1'!Y42,'Parametrisierung Forscher 2'!Y42)-MIN('Parametrisierung Experte'!Y42,'Parametrisierung Forscherin 1'!Y42,'Parametrisierung Forscher 2'!Y42)</f>
        <v>2</v>
      </c>
      <c r="Z42" s="16">
        <f>MAX('Parametrisierung Experte'!Z42,'Parametrisierung Forscherin 1'!Z42,'Parametrisierung Forscher 2'!Z42)-MIN('Parametrisierung Experte'!Z42,'Parametrisierung Forscherin 1'!Z42,'Parametrisierung Forscher 2'!Z42)</f>
        <v>0</v>
      </c>
      <c r="AA42" s="16">
        <f>MAX('Parametrisierung Experte'!AA42,'Parametrisierung Forscherin 1'!AA42,'Parametrisierung Forscher 2'!AA42)-MIN('Parametrisierung Experte'!AA42,'Parametrisierung Forscherin 1'!AA42,'Parametrisierung Forscher 2'!AA42)</f>
        <v>2</v>
      </c>
      <c r="AB42" s="16">
        <f>MAX('Parametrisierung Experte'!AB42,'Parametrisierung Forscherin 1'!AB42,'Parametrisierung Forscher 2'!AB42)-MIN('Parametrisierung Experte'!AB42,'Parametrisierung Forscherin 1'!AB42,'Parametrisierung Forscher 2'!AB42)</f>
        <v>0</v>
      </c>
      <c r="AC42" s="16">
        <f>MAX('Parametrisierung Experte'!AC42,'Parametrisierung Forscherin 1'!AC42,'Parametrisierung Forscher 2'!AC42)-MIN('Parametrisierung Experte'!AC42,'Parametrisierung Forscherin 1'!AC42,'Parametrisierung Forscher 2'!AC42)</f>
        <v>0</v>
      </c>
      <c r="AD42" s="16">
        <f>MAX('Parametrisierung Experte'!AD42,'Parametrisierung Forscherin 1'!AD42,'Parametrisierung Forscher 2'!AD42)-MIN('Parametrisierung Experte'!AD42,'Parametrisierung Forscherin 1'!AD42,'Parametrisierung Forscher 2'!AD42)</f>
        <v>0</v>
      </c>
      <c r="AE42" s="5"/>
      <c r="AF42" s="5"/>
      <c r="AG42" s="5"/>
      <c r="AI42" s="143"/>
      <c r="AJ42" s="143"/>
      <c r="AK42" s="143"/>
      <c r="AL42" s="143"/>
      <c r="AM42" s="143"/>
      <c r="AO42" s="127"/>
      <c r="AP42" s="49" t="s">
        <v>188</v>
      </c>
      <c r="AQ42" s="50">
        <v>7</v>
      </c>
    </row>
    <row r="43" spans="1:46" ht="15.75" customHeight="1" x14ac:dyDescent="0.2">
      <c r="A43" s="128"/>
      <c r="B43" s="128"/>
      <c r="C43" s="7" t="s">
        <v>137</v>
      </c>
      <c r="D43" s="8" t="s">
        <v>106</v>
      </c>
      <c r="E43" s="16">
        <f>MAX('Parametrisierung Experte'!E43,'Parametrisierung Forscherin 1'!E43,'Parametrisierung Forscher 2'!E43)-MIN('Parametrisierung Experte'!E43,'Parametrisierung Forscherin 1'!E43,'Parametrisierung Forscher 2'!E43)</f>
        <v>0</v>
      </c>
      <c r="F43" s="16">
        <f>MAX('Parametrisierung Experte'!F43,'Parametrisierung Forscherin 1'!F43,'Parametrisierung Forscher 2'!F43)-MIN('Parametrisierung Experte'!F43,'Parametrisierung Forscherin 1'!F43,'Parametrisierung Forscher 2'!F43)</f>
        <v>0</v>
      </c>
      <c r="G43" s="16">
        <f>MAX('Parametrisierung Experte'!G43,'Parametrisierung Forscherin 1'!G43,'Parametrisierung Forscher 2'!G43)-MIN('Parametrisierung Experte'!G43,'Parametrisierung Forscherin 1'!G43,'Parametrisierung Forscher 2'!G43)</f>
        <v>0</v>
      </c>
      <c r="H43" s="16">
        <f>MAX('Parametrisierung Experte'!H43,'Parametrisierung Forscherin 1'!H43,'Parametrisierung Forscher 2'!H43)-MIN('Parametrisierung Experte'!H43,'Parametrisierung Forscherin 1'!H43,'Parametrisierung Forscher 2'!H43)</f>
        <v>8</v>
      </c>
      <c r="I43" s="16">
        <f>MAX('Parametrisierung Experte'!I43,'Parametrisierung Forscherin 1'!I43,'Parametrisierung Forscher 2'!I43)-MIN('Parametrisierung Experte'!I43,'Parametrisierung Forscherin 1'!I43,'Parametrisierung Forscher 2'!I43)</f>
        <v>4</v>
      </c>
      <c r="J43" s="16">
        <f>MAX('Parametrisierung Experte'!J43,'Parametrisierung Forscherin 1'!J43,'Parametrisierung Forscher 2'!J43)-MIN('Parametrisierung Experte'!J43,'Parametrisierung Forscherin 1'!J43,'Parametrisierung Forscher 2'!J43)</f>
        <v>8</v>
      </c>
      <c r="K43" s="16">
        <f>MAX('Parametrisierung Experte'!K43,'Parametrisierung Forscherin 1'!K43,'Parametrisierung Forscher 2'!K43)-MIN('Parametrisierung Experte'!K43,'Parametrisierung Forscherin 1'!K43,'Parametrisierung Forscher 2'!K43)</f>
        <v>2</v>
      </c>
      <c r="L43" s="16">
        <f>MAX('Parametrisierung Experte'!L43,'Parametrisierung Forscherin 1'!L43,'Parametrisierung Forscher 2'!L43)-MIN('Parametrisierung Experte'!L43,'Parametrisierung Forscherin 1'!L43,'Parametrisierung Forscher 2'!L43)</f>
        <v>0</v>
      </c>
      <c r="M43" s="16">
        <f>MAX('Parametrisierung Experte'!M43,'Parametrisierung Forscherin 1'!M43,'Parametrisierung Forscher 2'!M43)-MIN('Parametrisierung Experte'!M43,'Parametrisierung Forscherin 1'!M43,'Parametrisierung Forscher 2'!M43)</f>
        <v>0</v>
      </c>
      <c r="N43" s="16">
        <f>MAX('Parametrisierung Experte'!N43,'Parametrisierung Forscherin 1'!N43,'Parametrisierung Forscher 2'!N43)-MIN('Parametrisierung Experte'!N43,'Parametrisierung Forscherin 1'!N43,'Parametrisierung Forscher 2'!N43)</f>
        <v>0</v>
      </c>
      <c r="O43" s="16">
        <f>MAX('Parametrisierung Experte'!O43,'Parametrisierung Forscherin 1'!O43,'Parametrisierung Forscher 2'!O43)-MIN('Parametrisierung Experte'!O43,'Parametrisierung Forscherin 1'!O43,'Parametrisierung Forscher 2'!O43)</f>
        <v>2</v>
      </c>
      <c r="P43" s="16">
        <f>MAX('Parametrisierung Experte'!P43,'Parametrisierung Forscherin 1'!P43,'Parametrisierung Forscher 2'!P43)-MIN('Parametrisierung Experte'!P43,'Parametrisierung Forscherin 1'!P43,'Parametrisierung Forscher 2'!P43)</f>
        <v>0</v>
      </c>
      <c r="Q43" s="16">
        <f>MAX('Parametrisierung Experte'!Q43,'Parametrisierung Forscherin 1'!Q43,'Parametrisierung Forscher 2'!Q43)-MIN('Parametrisierung Experte'!Q43,'Parametrisierung Forscherin 1'!Q43,'Parametrisierung Forscher 2'!Q43)</f>
        <v>0</v>
      </c>
      <c r="R43" s="16">
        <f>MAX('Parametrisierung Experte'!R43,'Parametrisierung Forscherin 1'!R43,'Parametrisierung Forscher 2'!R43)-MIN('Parametrisierung Experte'!R43,'Parametrisierung Forscherin 1'!R43,'Parametrisierung Forscher 2'!R43)</f>
        <v>0</v>
      </c>
      <c r="S43" s="16">
        <f>MAX('Parametrisierung Experte'!S43,'Parametrisierung Forscherin 1'!S43,'Parametrisierung Forscher 2'!S43)-MIN('Parametrisierung Experte'!S43,'Parametrisierung Forscherin 1'!S43,'Parametrisierung Forscher 2'!S43)</f>
        <v>5</v>
      </c>
      <c r="T43" s="16">
        <f>MAX('Parametrisierung Experte'!T43,'Parametrisierung Forscherin 1'!T43,'Parametrisierung Forscher 2'!T43)-MIN('Parametrisierung Experte'!T43,'Parametrisierung Forscherin 1'!T43,'Parametrisierung Forscher 2'!T43)</f>
        <v>0</v>
      </c>
      <c r="U43" s="16">
        <f>MAX('Parametrisierung Experte'!U43,'Parametrisierung Forscherin 1'!U43,'Parametrisierung Forscher 2'!U43)-MIN('Parametrisierung Experte'!U43,'Parametrisierung Forscherin 1'!U43,'Parametrisierung Forscher 2'!U43)</f>
        <v>5</v>
      </c>
      <c r="V43" s="16">
        <f>MAX('Parametrisierung Experte'!V43,'Parametrisierung Forscherin 1'!V43,'Parametrisierung Forscher 2'!V43)-MIN('Parametrisierung Experte'!V43,'Parametrisierung Forscherin 1'!V43,'Parametrisierung Forscher 2'!V43)</f>
        <v>0</v>
      </c>
      <c r="W43" s="16">
        <f>MAX('Parametrisierung Experte'!W43,'Parametrisierung Forscherin 1'!W43,'Parametrisierung Forscher 2'!W43)-MIN('Parametrisierung Experte'!W43,'Parametrisierung Forscherin 1'!W43,'Parametrisierung Forscher 2'!W43)</f>
        <v>0</v>
      </c>
      <c r="X43" s="16">
        <f>MAX('Parametrisierung Experte'!X43,'Parametrisierung Forscherin 1'!X43,'Parametrisierung Forscher 2'!X43)-MIN('Parametrisierung Experte'!X43,'Parametrisierung Forscherin 1'!X43,'Parametrisierung Forscher 2'!X43)</f>
        <v>5</v>
      </c>
      <c r="Y43" s="16">
        <f>MAX('Parametrisierung Experte'!Y43,'Parametrisierung Forscherin 1'!Y43,'Parametrisierung Forscher 2'!Y43)-MIN('Parametrisierung Experte'!Y43,'Parametrisierung Forscherin 1'!Y43,'Parametrisierung Forscher 2'!Y43)</f>
        <v>5</v>
      </c>
      <c r="Z43" s="16">
        <f>MAX('Parametrisierung Experte'!Z43,'Parametrisierung Forscherin 1'!Z43,'Parametrisierung Forscher 2'!Z43)-MIN('Parametrisierung Experte'!Z43,'Parametrisierung Forscherin 1'!Z43,'Parametrisierung Forscher 2'!Z43)</f>
        <v>3</v>
      </c>
      <c r="AA43" s="16">
        <f>MAX('Parametrisierung Experte'!AA43,'Parametrisierung Forscherin 1'!AA43,'Parametrisierung Forscher 2'!AA43)-MIN('Parametrisierung Experte'!AA43,'Parametrisierung Forscherin 1'!AA43,'Parametrisierung Forscher 2'!AA43)</f>
        <v>5</v>
      </c>
      <c r="AB43" s="16">
        <f>MAX('Parametrisierung Experte'!AB43,'Parametrisierung Forscherin 1'!AB43,'Parametrisierung Forscher 2'!AB43)-MIN('Parametrisierung Experte'!AB43,'Parametrisierung Forscherin 1'!AB43,'Parametrisierung Forscher 2'!AB43)</f>
        <v>0</v>
      </c>
      <c r="AC43" s="16">
        <f>MAX('Parametrisierung Experte'!AC43,'Parametrisierung Forscherin 1'!AC43,'Parametrisierung Forscher 2'!AC43)-MIN('Parametrisierung Experte'!AC43,'Parametrisierung Forscherin 1'!AC43,'Parametrisierung Forscher 2'!AC43)</f>
        <v>7</v>
      </c>
      <c r="AD43" s="16">
        <f>MAX('Parametrisierung Experte'!AD43,'Parametrisierung Forscherin 1'!AD43,'Parametrisierung Forscher 2'!AD43)-MIN('Parametrisierung Experte'!AD43,'Parametrisierung Forscherin 1'!AD43,'Parametrisierung Forscher 2'!AD43)</f>
        <v>0</v>
      </c>
      <c r="AE43" s="5"/>
      <c r="AF43" s="5"/>
      <c r="AG43" s="5"/>
      <c r="AI43" s="143"/>
      <c r="AJ43" s="143"/>
      <c r="AK43" s="143"/>
      <c r="AL43" s="143"/>
      <c r="AM43" s="143"/>
      <c r="AO43" s="127"/>
      <c r="AP43" s="49" t="s">
        <v>189</v>
      </c>
      <c r="AQ43" s="50">
        <v>6</v>
      </c>
    </row>
    <row r="44" spans="1:46" ht="15.75" customHeight="1" x14ac:dyDescent="0.2">
      <c r="A44" s="128"/>
      <c r="B44" s="128" t="s">
        <v>164</v>
      </c>
      <c r="C44" s="7" t="s">
        <v>138</v>
      </c>
      <c r="D44" s="8" t="s">
        <v>107</v>
      </c>
      <c r="E44" s="16">
        <f>MAX('Parametrisierung Experte'!E44,'Parametrisierung Forscherin 1'!E44,'Parametrisierung Forscher 2'!E44)-MIN('Parametrisierung Experte'!E44,'Parametrisierung Forscherin 1'!E44,'Parametrisierung Forscher 2'!E44)</f>
        <v>0</v>
      </c>
      <c r="F44" s="16">
        <f>MAX('Parametrisierung Experte'!F44,'Parametrisierung Forscherin 1'!F44,'Parametrisierung Forscher 2'!F44)-MIN('Parametrisierung Experte'!F44,'Parametrisierung Forscherin 1'!F44,'Parametrisierung Forscher 2'!F44)</f>
        <v>0</v>
      </c>
      <c r="G44" s="16">
        <f>MAX('Parametrisierung Experte'!G44,'Parametrisierung Forscherin 1'!G44,'Parametrisierung Forscher 2'!G44)-MIN('Parametrisierung Experte'!G44,'Parametrisierung Forscherin 1'!G44,'Parametrisierung Forscher 2'!G44)</f>
        <v>8</v>
      </c>
      <c r="H44" s="16">
        <f>MAX('Parametrisierung Experte'!H44,'Parametrisierung Forscherin 1'!H44,'Parametrisierung Forscher 2'!H44)-MIN('Parametrisierung Experte'!H44,'Parametrisierung Forscherin 1'!H44,'Parametrisierung Forscher 2'!H44)</f>
        <v>6</v>
      </c>
      <c r="I44" s="16">
        <f>MAX('Parametrisierung Experte'!I44,'Parametrisierung Forscherin 1'!I44,'Parametrisierung Forscher 2'!I44)-MIN('Parametrisierung Experte'!I44,'Parametrisierung Forscherin 1'!I44,'Parametrisierung Forscher 2'!I44)</f>
        <v>0</v>
      </c>
      <c r="J44" s="16">
        <f>MAX('Parametrisierung Experte'!J44,'Parametrisierung Forscherin 1'!J44,'Parametrisierung Forscher 2'!J44)-MIN('Parametrisierung Experte'!J44,'Parametrisierung Forscherin 1'!J44,'Parametrisierung Forscher 2'!J44)</f>
        <v>5</v>
      </c>
      <c r="K44" s="16">
        <f>MAX('Parametrisierung Experte'!K44,'Parametrisierung Forscherin 1'!K44,'Parametrisierung Forscher 2'!K44)-MIN('Parametrisierung Experte'!K44,'Parametrisierung Forscherin 1'!K44,'Parametrisierung Forscher 2'!K44)</f>
        <v>9</v>
      </c>
      <c r="L44" s="16">
        <f>MAX('Parametrisierung Experte'!L44,'Parametrisierung Forscherin 1'!L44,'Parametrisierung Forscher 2'!L44)-MIN('Parametrisierung Experte'!L44,'Parametrisierung Forscherin 1'!L44,'Parametrisierung Forscher 2'!L44)</f>
        <v>0</v>
      </c>
      <c r="M44" s="16">
        <f>MAX('Parametrisierung Experte'!M44,'Parametrisierung Forscherin 1'!M44,'Parametrisierung Forscher 2'!M44)-MIN('Parametrisierung Experte'!M44,'Parametrisierung Forscherin 1'!M44,'Parametrisierung Forscher 2'!M44)</f>
        <v>5</v>
      </c>
      <c r="N44" s="16">
        <f>MAX('Parametrisierung Experte'!N44,'Parametrisierung Forscherin 1'!N44,'Parametrisierung Forscher 2'!N44)-MIN('Parametrisierung Experte'!N44,'Parametrisierung Forscherin 1'!N44,'Parametrisierung Forscher 2'!N44)</f>
        <v>0</v>
      </c>
      <c r="O44" s="16">
        <f>MAX('Parametrisierung Experte'!O44,'Parametrisierung Forscherin 1'!O44,'Parametrisierung Forscher 2'!O44)-MIN('Parametrisierung Experte'!O44,'Parametrisierung Forscherin 1'!O44,'Parametrisierung Forscher 2'!O44)</f>
        <v>2</v>
      </c>
      <c r="P44" s="16">
        <f>MAX('Parametrisierung Experte'!P44,'Parametrisierung Forscherin 1'!P44,'Parametrisierung Forscher 2'!P44)-MIN('Parametrisierung Experte'!P44,'Parametrisierung Forscherin 1'!P44,'Parametrisierung Forscher 2'!P44)</f>
        <v>0</v>
      </c>
      <c r="Q44" s="16">
        <f>MAX('Parametrisierung Experte'!Q44,'Parametrisierung Forscherin 1'!Q44,'Parametrisierung Forscher 2'!Q44)-MIN('Parametrisierung Experte'!Q44,'Parametrisierung Forscherin 1'!Q44,'Parametrisierung Forscher 2'!Q44)</f>
        <v>0</v>
      </c>
      <c r="R44" s="16">
        <f>MAX('Parametrisierung Experte'!R44,'Parametrisierung Forscherin 1'!R44,'Parametrisierung Forscher 2'!R44)-MIN('Parametrisierung Experte'!R44,'Parametrisierung Forscherin 1'!R44,'Parametrisierung Forscher 2'!R44)</f>
        <v>0</v>
      </c>
      <c r="S44" s="16">
        <f>MAX('Parametrisierung Experte'!S44,'Parametrisierung Forscherin 1'!S44,'Parametrisierung Forscher 2'!S44)-MIN('Parametrisierung Experte'!S44,'Parametrisierung Forscherin 1'!S44,'Parametrisierung Forscher 2'!S44)</f>
        <v>5</v>
      </c>
      <c r="T44" s="16">
        <f>MAX('Parametrisierung Experte'!T44,'Parametrisierung Forscherin 1'!T44,'Parametrisierung Forscher 2'!T44)-MIN('Parametrisierung Experte'!T44,'Parametrisierung Forscherin 1'!T44,'Parametrisierung Forscher 2'!T44)</f>
        <v>4</v>
      </c>
      <c r="U44" s="16">
        <f>MAX('Parametrisierung Experte'!U44,'Parametrisierung Forscherin 1'!U44,'Parametrisierung Forscher 2'!U44)-MIN('Parametrisierung Experte'!U44,'Parametrisierung Forscherin 1'!U44,'Parametrisierung Forscher 2'!U44)</f>
        <v>0</v>
      </c>
      <c r="V44" s="16">
        <f>MAX('Parametrisierung Experte'!V44,'Parametrisierung Forscherin 1'!V44,'Parametrisierung Forscher 2'!V44)-MIN('Parametrisierung Experte'!V44,'Parametrisierung Forscherin 1'!V44,'Parametrisierung Forscher 2'!V44)</f>
        <v>3</v>
      </c>
      <c r="W44" s="16">
        <f>MAX('Parametrisierung Experte'!W44,'Parametrisierung Forscherin 1'!W44,'Parametrisierung Forscher 2'!W44)-MIN('Parametrisierung Experte'!W44,'Parametrisierung Forscherin 1'!W44,'Parametrisierung Forscher 2'!W44)</f>
        <v>0</v>
      </c>
      <c r="X44" s="16">
        <f>MAX('Parametrisierung Experte'!X44,'Parametrisierung Forscherin 1'!X44,'Parametrisierung Forscher 2'!X44)-MIN('Parametrisierung Experte'!X44,'Parametrisierung Forscherin 1'!X44,'Parametrisierung Forscher 2'!X44)</f>
        <v>5</v>
      </c>
      <c r="Y44" s="16">
        <f>MAX('Parametrisierung Experte'!Y44,'Parametrisierung Forscherin 1'!Y44,'Parametrisierung Forscher 2'!Y44)-MIN('Parametrisierung Experte'!Y44,'Parametrisierung Forscherin 1'!Y44,'Parametrisierung Forscher 2'!Y44)</f>
        <v>3</v>
      </c>
      <c r="Z44" s="16">
        <f>MAX('Parametrisierung Experte'!Z44,'Parametrisierung Forscherin 1'!Z44,'Parametrisierung Forscher 2'!Z44)-MIN('Parametrisierung Experte'!Z44,'Parametrisierung Forscherin 1'!Z44,'Parametrisierung Forscher 2'!Z44)</f>
        <v>2</v>
      </c>
      <c r="AA44" s="16">
        <f>MAX('Parametrisierung Experte'!AA44,'Parametrisierung Forscherin 1'!AA44,'Parametrisierung Forscher 2'!AA44)-MIN('Parametrisierung Experte'!AA44,'Parametrisierung Forscherin 1'!AA44,'Parametrisierung Forscher 2'!AA44)</f>
        <v>5</v>
      </c>
      <c r="AB44" s="16">
        <f>MAX('Parametrisierung Experte'!AB44,'Parametrisierung Forscherin 1'!AB44,'Parametrisierung Forscher 2'!AB44)-MIN('Parametrisierung Experte'!AB44,'Parametrisierung Forscherin 1'!AB44,'Parametrisierung Forscher 2'!AB44)</f>
        <v>2</v>
      </c>
      <c r="AC44" s="16">
        <f>MAX('Parametrisierung Experte'!AC44,'Parametrisierung Forscherin 1'!AC44,'Parametrisierung Forscher 2'!AC44)-MIN('Parametrisierung Experte'!AC44,'Parametrisierung Forscherin 1'!AC44,'Parametrisierung Forscher 2'!AC44)</f>
        <v>2</v>
      </c>
      <c r="AD44" s="16">
        <f>MAX('Parametrisierung Experte'!AD44,'Parametrisierung Forscherin 1'!AD44,'Parametrisierung Forscher 2'!AD44)-MIN('Parametrisierung Experte'!AD44,'Parametrisierung Forscherin 1'!AD44,'Parametrisierung Forscher 2'!AD44)</f>
        <v>0</v>
      </c>
      <c r="AE44" s="5"/>
      <c r="AF44" s="5"/>
      <c r="AG44" s="5"/>
      <c r="AI44" s="143"/>
      <c r="AJ44" s="143"/>
      <c r="AK44" s="143"/>
      <c r="AL44" s="143"/>
      <c r="AM44" s="143"/>
      <c r="AO44" s="127"/>
      <c r="AP44" s="49" t="s">
        <v>190</v>
      </c>
      <c r="AQ44" s="50">
        <v>5</v>
      </c>
    </row>
    <row r="45" spans="1:46" ht="15.75" customHeight="1" x14ac:dyDescent="0.2">
      <c r="A45" s="128"/>
      <c r="B45" s="128"/>
      <c r="C45" s="7" t="s">
        <v>139</v>
      </c>
      <c r="D45" s="8" t="s">
        <v>108</v>
      </c>
      <c r="E45" s="16">
        <f>MAX('Parametrisierung Experte'!E45,'Parametrisierung Forscherin 1'!E45,'Parametrisierung Forscher 2'!E45)-MIN('Parametrisierung Experte'!E45,'Parametrisierung Forscherin 1'!E45,'Parametrisierung Forscher 2'!E45)</f>
        <v>0</v>
      </c>
      <c r="F45" s="16">
        <f>MAX('Parametrisierung Experte'!F45,'Parametrisierung Forscherin 1'!F45,'Parametrisierung Forscher 2'!F45)-MIN('Parametrisierung Experte'!F45,'Parametrisierung Forscherin 1'!F45,'Parametrisierung Forscher 2'!F45)</f>
        <v>0</v>
      </c>
      <c r="G45" s="16">
        <f>MAX('Parametrisierung Experte'!G45,'Parametrisierung Forscherin 1'!G45,'Parametrisierung Forscher 2'!G45)-MIN('Parametrisierung Experte'!G45,'Parametrisierung Forscherin 1'!G45,'Parametrisierung Forscher 2'!G45)</f>
        <v>10</v>
      </c>
      <c r="H45" s="16">
        <f>MAX('Parametrisierung Experte'!H45,'Parametrisierung Forscherin 1'!H45,'Parametrisierung Forscher 2'!H45)-MIN('Parametrisierung Experte'!H45,'Parametrisierung Forscherin 1'!H45,'Parametrisierung Forscher 2'!H45)</f>
        <v>2</v>
      </c>
      <c r="I45" s="16">
        <f>MAX('Parametrisierung Experte'!I45,'Parametrisierung Forscherin 1'!I45,'Parametrisierung Forscher 2'!I45)-MIN('Parametrisierung Experte'!I45,'Parametrisierung Forscherin 1'!I45,'Parametrisierung Forscher 2'!I45)</f>
        <v>9</v>
      </c>
      <c r="J45" s="16">
        <f>MAX('Parametrisierung Experte'!J45,'Parametrisierung Forscherin 1'!J45,'Parametrisierung Forscher 2'!J45)-MIN('Parametrisierung Experte'!J45,'Parametrisierung Forscherin 1'!J45,'Parametrisierung Forscher 2'!J45)</f>
        <v>5</v>
      </c>
      <c r="K45" s="16">
        <f>MAX('Parametrisierung Experte'!K45,'Parametrisierung Forscherin 1'!K45,'Parametrisierung Forscher 2'!K45)-MIN('Parametrisierung Experte'!K45,'Parametrisierung Forscherin 1'!K45,'Parametrisierung Forscher 2'!K45)</f>
        <v>5</v>
      </c>
      <c r="L45" s="16">
        <f>MAX('Parametrisierung Experte'!L45,'Parametrisierung Forscherin 1'!L45,'Parametrisierung Forscher 2'!L45)-MIN('Parametrisierung Experte'!L45,'Parametrisierung Forscherin 1'!L45,'Parametrisierung Forscher 2'!L45)</f>
        <v>0</v>
      </c>
      <c r="M45" s="16">
        <f>MAX('Parametrisierung Experte'!M45,'Parametrisierung Forscherin 1'!M45,'Parametrisierung Forscher 2'!M45)-MIN('Parametrisierung Experte'!M45,'Parametrisierung Forscherin 1'!M45,'Parametrisierung Forscher 2'!M45)</f>
        <v>8</v>
      </c>
      <c r="N45" s="16">
        <f>MAX('Parametrisierung Experte'!N45,'Parametrisierung Forscherin 1'!N45,'Parametrisierung Forscher 2'!N45)-MIN('Parametrisierung Experte'!N45,'Parametrisierung Forscherin 1'!N45,'Parametrisierung Forscher 2'!N45)</f>
        <v>0</v>
      </c>
      <c r="O45" s="16">
        <f>MAX('Parametrisierung Experte'!O45,'Parametrisierung Forscherin 1'!O45,'Parametrisierung Forscher 2'!O45)-MIN('Parametrisierung Experte'!O45,'Parametrisierung Forscherin 1'!O45,'Parametrisierung Forscher 2'!O45)</f>
        <v>2</v>
      </c>
      <c r="P45" s="16">
        <f>MAX('Parametrisierung Experte'!P45,'Parametrisierung Forscherin 1'!P45,'Parametrisierung Forscher 2'!P45)-MIN('Parametrisierung Experte'!P45,'Parametrisierung Forscherin 1'!P45,'Parametrisierung Forscher 2'!P45)</f>
        <v>0</v>
      </c>
      <c r="Q45" s="16">
        <f>MAX('Parametrisierung Experte'!Q45,'Parametrisierung Forscherin 1'!Q45,'Parametrisierung Forscher 2'!Q45)-MIN('Parametrisierung Experte'!Q45,'Parametrisierung Forscherin 1'!Q45,'Parametrisierung Forscher 2'!Q45)</f>
        <v>4</v>
      </c>
      <c r="R45" s="16">
        <f>MAX('Parametrisierung Experte'!R45,'Parametrisierung Forscherin 1'!R45,'Parametrisierung Forscher 2'!R45)-MIN('Parametrisierung Experte'!R45,'Parametrisierung Forscherin 1'!R45,'Parametrisierung Forscher 2'!R45)</f>
        <v>0</v>
      </c>
      <c r="S45" s="16">
        <f>MAX('Parametrisierung Experte'!S45,'Parametrisierung Forscherin 1'!S45,'Parametrisierung Forscher 2'!S45)-MIN('Parametrisierung Experte'!S45,'Parametrisierung Forscherin 1'!S45,'Parametrisierung Forscher 2'!S45)</f>
        <v>4</v>
      </c>
      <c r="T45" s="16">
        <f>MAX('Parametrisierung Experte'!T45,'Parametrisierung Forscherin 1'!T45,'Parametrisierung Forscher 2'!T45)-MIN('Parametrisierung Experte'!T45,'Parametrisierung Forscherin 1'!T45,'Parametrisierung Forscher 2'!T45)</f>
        <v>3</v>
      </c>
      <c r="U45" s="16">
        <f>MAX('Parametrisierung Experte'!U45,'Parametrisierung Forscherin 1'!U45,'Parametrisierung Forscher 2'!U45)-MIN('Parametrisierung Experte'!U45,'Parametrisierung Forscherin 1'!U45,'Parametrisierung Forscher 2'!U45)</f>
        <v>0</v>
      </c>
      <c r="V45" s="16">
        <f>MAX('Parametrisierung Experte'!V45,'Parametrisierung Forscherin 1'!V45,'Parametrisierung Forscher 2'!V45)-MIN('Parametrisierung Experte'!V45,'Parametrisierung Forscherin 1'!V45,'Parametrisierung Forscher 2'!V45)</f>
        <v>2</v>
      </c>
      <c r="W45" s="16">
        <f>MAX('Parametrisierung Experte'!W45,'Parametrisierung Forscherin 1'!W45,'Parametrisierung Forscher 2'!W45)-MIN('Parametrisierung Experte'!W45,'Parametrisierung Forscherin 1'!W45,'Parametrisierung Forscher 2'!W45)</f>
        <v>0</v>
      </c>
      <c r="X45" s="16">
        <f>MAX('Parametrisierung Experte'!X45,'Parametrisierung Forscherin 1'!X45,'Parametrisierung Forscher 2'!X45)-MIN('Parametrisierung Experte'!X45,'Parametrisierung Forscherin 1'!X45,'Parametrisierung Forscher 2'!X45)</f>
        <v>5</v>
      </c>
      <c r="Y45" s="16">
        <f>MAX('Parametrisierung Experte'!Y45,'Parametrisierung Forscherin 1'!Y45,'Parametrisierung Forscher 2'!Y45)-MIN('Parametrisierung Experte'!Y45,'Parametrisierung Forscherin 1'!Y45,'Parametrisierung Forscher 2'!Y45)</f>
        <v>1</v>
      </c>
      <c r="Z45" s="16">
        <f>MAX('Parametrisierung Experte'!Z45,'Parametrisierung Forscherin 1'!Z45,'Parametrisierung Forscher 2'!Z45)-MIN('Parametrisierung Experte'!Z45,'Parametrisierung Forscherin 1'!Z45,'Parametrisierung Forscher 2'!Z45)</f>
        <v>0</v>
      </c>
      <c r="AA45" s="16">
        <f>MAX('Parametrisierung Experte'!AA45,'Parametrisierung Forscherin 1'!AA45,'Parametrisierung Forscher 2'!AA45)-MIN('Parametrisierung Experte'!AA45,'Parametrisierung Forscherin 1'!AA45,'Parametrisierung Forscher 2'!AA45)</f>
        <v>4</v>
      </c>
      <c r="AB45" s="16">
        <f>MAX('Parametrisierung Experte'!AB45,'Parametrisierung Forscherin 1'!AB45,'Parametrisierung Forscher 2'!AB45)-MIN('Parametrisierung Experte'!AB45,'Parametrisierung Forscherin 1'!AB45,'Parametrisierung Forscher 2'!AB45)</f>
        <v>2</v>
      </c>
      <c r="AC45" s="16">
        <f>MAX('Parametrisierung Experte'!AC45,'Parametrisierung Forscherin 1'!AC45,'Parametrisierung Forscher 2'!AC45)-MIN('Parametrisierung Experte'!AC45,'Parametrisierung Forscherin 1'!AC45,'Parametrisierung Forscher 2'!AC45)</f>
        <v>11</v>
      </c>
      <c r="AD45" s="16">
        <f>MAX('Parametrisierung Experte'!AD45,'Parametrisierung Forscherin 1'!AD45,'Parametrisierung Forscher 2'!AD45)-MIN('Parametrisierung Experte'!AD45,'Parametrisierung Forscherin 1'!AD45,'Parametrisierung Forscher 2'!AD45)</f>
        <v>0</v>
      </c>
      <c r="AE45" s="5"/>
      <c r="AF45" s="5"/>
      <c r="AG45" s="5"/>
      <c r="AI45" s="143"/>
      <c r="AJ45" s="143"/>
      <c r="AK45" s="143"/>
      <c r="AL45" s="143"/>
      <c r="AM45" s="143"/>
      <c r="AO45" s="127"/>
      <c r="AP45" s="49" t="s">
        <v>191</v>
      </c>
      <c r="AQ45" s="50">
        <v>4</v>
      </c>
    </row>
    <row r="46" spans="1:46" ht="15.75" customHeight="1" x14ac:dyDescent="0.2">
      <c r="A46" s="128"/>
      <c r="B46" s="128"/>
      <c r="C46" s="7" t="s">
        <v>140</v>
      </c>
      <c r="D46" s="8" t="s">
        <v>109</v>
      </c>
      <c r="E46" s="16">
        <f>MAX('Parametrisierung Experte'!E46,'Parametrisierung Forscherin 1'!E46,'Parametrisierung Forscher 2'!E46)-MIN('Parametrisierung Experte'!E46,'Parametrisierung Forscherin 1'!E46,'Parametrisierung Forscher 2'!E46)</f>
        <v>0</v>
      </c>
      <c r="F46" s="16">
        <f>MAX('Parametrisierung Experte'!F46,'Parametrisierung Forscherin 1'!F46,'Parametrisierung Forscher 2'!F46)-MIN('Parametrisierung Experte'!F46,'Parametrisierung Forscherin 1'!F46,'Parametrisierung Forscher 2'!F46)</f>
        <v>5</v>
      </c>
      <c r="G46" s="16">
        <f>MAX('Parametrisierung Experte'!G46,'Parametrisierung Forscherin 1'!G46,'Parametrisierung Forscher 2'!G46)-MIN('Parametrisierung Experte'!G46,'Parametrisierung Forscherin 1'!G46,'Parametrisierung Forscher 2'!G46)</f>
        <v>5</v>
      </c>
      <c r="H46" s="16">
        <f>MAX('Parametrisierung Experte'!H46,'Parametrisierung Forscherin 1'!H46,'Parametrisierung Forscher 2'!H46)-MIN('Parametrisierung Experte'!H46,'Parametrisierung Forscherin 1'!H46,'Parametrisierung Forscher 2'!H46)</f>
        <v>7</v>
      </c>
      <c r="I46" s="16">
        <f>MAX('Parametrisierung Experte'!I46,'Parametrisierung Forscherin 1'!I46,'Parametrisierung Forscher 2'!I46)-MIN('Parametrisierung Experte'!I46,'Parametrisierung Forscherin 1'!I46,'Parametrisierung Forscher 2'!I46)</f>
        <v>6</v>
      </c>
      <c r="J46" s="16">
        <f>MAX('Parametrisierung Experte'!J46,'Parametrisierung Forscherin 1'!J46,'Parametrisierung Forscher 2'!J46)-MIN('Parametrisierung Experte'!J46,'Parametrisierung Forscherin 1'!J46,'Parametrisierung Forscher 2'!J46)</f>
        <v>7</v>
      </c>
      <c r="K46" s="16">
        <f>MAX('Parametrisierung Experte'!K46,'Parametrisierung Forscherin 1'!K46,'Parametrisierung Forscher 2'!K46)-MIN('Parametrisierung Experte'!K46,'Parametrisierung Forscherin 1'!K46,'Parametrisierung Forscher 2'!K46)</f>
        <v>9</v>
      </c>
      <c r="L46" s="16">
        <f>MAX('Parametrisierung Experte'!L46,'Parametrisierung Forscherin 1'!L46,'Parametrisierung Forscher 2'!L46)-MIN('Parametrisierung Experte'!L46,'Parametrisierung Forscherin 1'!L46,'Parametrisierung Forscher 2'!L46)</f>
        <v>0</v>
      </c>
      <c r="M46" s="16">
        <f>MAX('Parametrisierung Experte'!M46,'Parametrisierung Forscherin 1'!M46,'Parametrisierung Forscher 2'!M46)-MIN('Parametrisierung Experte'!M46,'Parametrisierung Forscherin 1'!M46,'Parametrisierung Forscher 2'!M46)</f>
        <v>8</v>
      </c>
      <c r="N46" s="16">
        <f>MAX('Parametrisierung Experte'!N46,'Parametrisierung Forscherin 1'!N46,'Parametrisierung Forscher 2'!N46)-MIN('Parametrisierung Experte'!N46,'Parametrisierung Forscherin 1'!N46,'Parametrisierung Forscher 2'!N46)</f>
        <v>0</v>
      </c>
      <c r="O46" s="16">
        <f>MAX('Parametrisierung Experte'!O46,'Parametrisierung Forscherin 1'!O46,'Parametrisierung Forscher 2'!O46)-MIN('Parametrisierung Experte'!O46,'Parametrisierung Forscherin 1'!O46,'Parametrisierung Forscher 2'!O46)</f>
        <v>5</v>
      </c>
      <c r="P46" s="16">
        <f>MAX('Parametrisierung Experte'!P46,'Parametrisierung Forscherin 1'!P46,'Parametrisierung Forscher 2'!P46)-MIN('Parametrisierung Experte'!P46,'Parametrisierung Forscherin 1'!P46,'Parametrisierung Forscher 2'!P46)</f>
        <v>0</v>
      </c>
      <c r="Q46" s="16">
        <f>MAX('Parametrisierung Experte'!Q46,'Parametrisierung Forscherin 1'!Q46,'Parametrisierung Forscher 2'!Q46)-MIN('Parametrisierung Experte'!Q46,'Parametrisierung Forscherin 1'!Q46,'Parametrisierung Forscher 2'!Q46)</f>
        <v>4</v>
      </c>
      <c r="R46" s="16">
        <f>MAX('Parametrisierung Experte'!R46,'Parametrisierung Forscherin 1'!R46,'Parametrisierung Forscher 2'!R46)-MIN('Parametrisierung Experte'!R46,'Parametrisierung Forscherin 1'!R46,'Parametrisierung Forscher 2'!R46)</f>
        <v>0</v>
      </c>
      <c r="S46" s="16">
        <f>MAX('Parametrisierung Experte'!S46,'Parametrisierung Forscherin 1'!S46,'Parametrisierung Forscher 2'!S46)-MIN('Parametrisierung Experte'!S46,'Parametrisierung Forscherin 1'!S46,'Parametrisierung Forscher 2'!S46)</f>
        <v>6</v>
      </c>
      <c r="T46" s="16">
        <f>MAX('Parametrisierung Experte'!T46,'Parametrisierung Forscherin 1'!T46,'Parametrisierung Forscher 2'!T46)-MIN('Parametrisierung Experte'!T46,'Parametrisierung Forscherin 1'!T46,'Parametrisierung Forscher 2'!T46)</f>
        <v>6</v>
      </c>
      <c r="U46" s="16">
        <f>MAX('Parametrisierung Experte'!U46,'Parametrisierung Forscherin 1'!U46,'Parametrisierung Forscher 2'!U46)-MIN('Parametrisierung Experte'!U46,'Parametrisierung Forscherin 1'!U46,'Parametrisierung Forscher 2'!U46)</f>
        <v>0</v>
      </c>
      <c r="V46" s="16">
        <f>MAX('Parametrisierung Experte'!V46,'Parametrisierung Forscherin 1'!V46,'Parametrisierung Forscher 2'!V46)-MIN('Parametrisierung Experte'!V46,'Parametrisierung Forscherin 1'!V46,'Parametrisierung Forscher 2'!V46)</f>
        <v>5</v>
      </c>
      <c r="W46" s="16">
        <f>MAX('Parametrisierung Experte'!W46,'Parametrisierung Forscherin 1'!W46,'Parametrisierung Forscher 2'!W46)-MIN('Parametrisierung Experte'!W46,'Parametrisierung Forscherin 1'!W46,'Parametrisierung Forscher 2'!W46)</f>
        <v>0</v>
      </c>
      <c r="X46" s="16">
        <f>MAX('Parametrisierung Experte'!X46,'Parametrisierung Forscherin 1'!X46,'Parametrisierung Forscher 2'!X46)-MIN('Parametrisierung Experte'!X46,'Parametrisierung Forscherin 1'!X46,'Parametrisierung Forscher 2'!X46)</f>
        <v>3</v>
      </c>
      <c r="Y46" s="16">
        <f>MAX('Parametrisierung Experte'!Y46,'Parametrisierung Forscherin 1'!Y46,'Parametrisierung Forscher 2'!Y46)-MIN('Parametrisierung Experte'!Y46,'Parametrisierung Forscherin 1'!Y46,'Parametrisierung Forscher 2'!Y46)</f>
        <v>2</v>
      </c>
      <c r="Z46" s="16">
        <f>MAX('Parametrisierung Experte'!Z46,'Parametrisierung Forscherin 1'!Z46,'Parametrisierung Forscher 2'!Z46)-MIN('Parametrisierung Experte'!Z46,'Parametrisierung Forscherin 1'!Z46,'Parametrisierung Forscher 2'!Z46)</f>
        <v>3</v>
      </c>
      <c r="AA46" s="16">
        <f>MAX('Parametrisierung Experte'!AA46,'Parametrisierung Forscherin 1'!AA46,'Parametrisierung Forscher 2'!AA46)-MIN('Parametrisierung Experte'!AA46,'Parametrisierung Forscherin 1'!AA46,'Parametrisierung Forscher 2'!AA46)</f>
        <v>4</v>
      </c>
      <c r="AB46" s="16">
        <f>MAX('Parametrisierung Experte'!AB46,'Parametrisierung Forscherin 1'!AB46,'Parametrisierung Forscher 2'!AB46)-MIN('Parametrisierung Experte'!AB46,'Parametrisierung Forscherin 1'!AB46,'Parametrisierung Forscher 2'!AB46)</f>
        <v>2</v>
      </c>
      <c r="AC46" s="16">
        <f>MAX('Parametrisierung Experte'!AC46,'Parametrisierung Forscherin 1'!AC46,'Parametrisierung Forscher 2'!AC46)-MIN('Parametrisierung Experte'!AC46,'Parametrisierung Forscherin 1'!AC46,'Parametrisierung Forscher 2'!AC46)</f>
        <v>6</v>
      </c>
      <c r="AD46" s="16">
        <f>MAX('Parametrisierung Experte'!AD46,'Parametrisierung Forscherin 1'!AD46,'Parametrisierung Forscher 2'!AD46)-MIN('Parametrisierung Experte'!AD46,'Parametrisierung Forscherin 1'!AD46,'Parametrisierung Forscher 2'!AD46)</f>
        <v>2</v>
      </c>
      <c r="AE46" s="5"/>
      <c r="AF46" s="5"/>
      <c r="AG46" s="5"/>
      <c r="AI46" s="143"/>
      <c r="AJ46" s="143"/>
      <c r="AK46" s="143"/>
      <c r="AL46" s="143"/>
      <c r="AM46" s="143"/>
      <c r="AO46" s="127"/>
      <c r="AP46" s="49" t="s">
        <v>211</v>
      </c>
      <c r="AQ46" s="51">
        <v>3</v>
      </c>
    </row>
    <row r="47" spans="1:46" ht="15.75" customHeight="1" x14ac:dyDescent="0.2">
      <c r="A47" s="128"/>
      <c r="B47" s="128"/>
      <c r="C47" s="7" t="s">
        <v>141</v>
      </c>
      <c r="D47" s="8" t="s">
        <v>110</v>
      </c>
      <c r="E47" s="16">
        <f>MAX('Parametrisierung Experte'!E47,'Parametrisierung Forscherin 1'!E47,'Parametrisierung Forscher 2'!E47)-MIN('Parametrisierung Experte'!E47,'Parametrisierung Forscherin 1'!E47,'Parametrisierung Forscher 2'!E47)</f>
        <v>0</v>
      </c>
      <c r="F47" s="16">
        <f>MAX('Parametrisierung Experte'!F47,'Parametrisierung Forscherin 1'!F47,'Parametrisierung Forscher 2'!F47)-MIN('Parametrisierung Experte'!F47,'Parametrisierung Forscherin 1'!F47,'Parametrisierung Forscher 2'!F47)</f>
        <v>3</v>
      </c>
      <c r="G47" s="16">
        <f>MAX('Parametrisierung Experte'!G47,'Parametrisierung Forscherin 1'!G47,'Parametrisierung Forscher 2'!G47)-MIN('Parametrisierung Experte'!G47,'Parametrisierung Forscherin 1'!G47,'Parametrisierung Forscher 2'!G47)</f>
        <v>7</v>
      </c>
      <c r="H47" s="16">
        <f>MAX('Parametrisierung Experte'!H47,'Parametrisierung Forscherin 1'!H47,'Parametrisierung Forscher 2'!H47)-MIN('Parametrisierung Experte'!H47,'Parametrisierung Forscherin 1'!H47,'Parametrisierung Forscher 2'!H47)</f>
        <v>0</v>
      </c>
      <c r="I47" s="16">
        <f>MAX('Parametrisierung Experte'!I47,'Parametrisierung Forscherin 1'!I47,'Parametrisierung Forscher 2'!I47)-MIN('Parametrisierung Experte'!I47,'Parametrisierung Forscherin 1'!I47,'Parametrisierung Forscher 2'!I47)</f>
        <v>9</v>
      </c>
      <c r="J47" s="16">
        <f>MAX('Parametrisierung Experte'!J47,'Parametrisierung Forscherin 1'!J47,'Parametrisierung Forscher 2'!J47)-MIN('Parametrisierung Experte'!J47,'Parametrisierung Forscherin 1'!J47,'Parametrisierung Forscher 2'!J47)</f>
        <v>6</v>
      </c>
      <c r="K47" s="16">
        <f>MAX('Parametrisierung Experte'!K47,'Parametrisierung Forscherin 1'!K47,'Parametrisierung Forscher 2'!K47)-MIN('Parametrisierung Experte'!K47,'Parametrisierung Forscherin 1'!K47,'Parametrisierung Forscher 2'!K47)</f>
        <v>6</v>
      </c>
      <c r="L47" s="16">
        <f>MAX('Parametrisierung Experte'!L47,'Parametrisierung Forscherin 1'!L47,'Parametrisierung Forscher 2'!L47)-MIN('Parametrisierung Experte'!L47,'Parametrisierung Forscherin 1'!L47,'Parametrisierung Forscher 2'!L47)</f>
        <v>0</v>
      </c>
      <c r="M47" s="16">
        <f>MAX('Parametrisierung Experte'!M47,'Parametrisierung Forscherin 1'!M47,'Parametrisierung Forscher 2'!M47)-MIN('Parametrisierung Experte'!M47,'Parametrisierung Forscherin 1'!M47,'Parametrisierung Forscher 2'!M47)</f>
        <v>10</v>
      </c>
      <c r="N47" s="16">
        <f>MAX('Parametrisierung Experte'!N47,'Parametrisierung Forscherin 1'!N47,'Parametrisierung Forscher 2'!N47)-MIN('Parametrisierung Experte'!N47,'Parametrisierung Forscherin 1'!N47,'Parametrisierung Forscher 2'!N47)</f>
        <v>0</v>
      </c>
      <c r="O47" s="16">
        <f>MAX('Parametrisierung Experte'!O47,'Parametrisierung Forscherin 1'!O47,'Parametrisierung Forscher 2'!O47)-MIN('Parametrisierung Experte'!O47,'Parametrisierung Forscherin 1'!O47,'Parametrisierung Forscher 2'!O47)</f>
        <v>7</v>
      </c>
      <c r="P47" s="16">
        <f>MAX('Parametrisierung Experte'!P47,'Parametrisierung Forscherin 1'!P47,'Parametrisierung Forscher 2'!P47)-MIN('Parametrisierung Experte'!P47,'Parametrisierung Forscherin 1'!P47,'Parametrisierung Forscher 2'!P47)</f>
        <v>0</v>
      </c>
      <c r="Q47" s="16">
        <f>MAX('Parametrisierung Experte'!Q47,'Parametrisierung Forscherin 1'!Q47,'Parametrisierung Forscher 2'!Q47)-MIN('Parametrisierung Experte'!Q47,'Parametrisierung Forscherin 1'!Q47,'Parametrisierung Forscher 2'!Q47)</f>
        <v>0</v>
      </c>
      <c r="R47" s="16">
        <f>MAX('Parametrisierung Experte'!R47,'Parametrisierung Forscherin 1'!R47,'Parametrisierung Forscher 2'!R47)-MIN('Parametrisierung Experte'!R47,'Parametrisierung Forscherin 1'!R47,'Parametrisierung Forscher 2'!R47)</f>
        <v>0</v>
      </c>
      <c r="S47" s="16">
        <f>MAX('Parametrisierung Experte'!S47,'Parametrisierung Forscherin 1'!S47,'Parametrisierung Forscher 2'!S47)-MIN('Parametrisierung Experte'!S47,'Parametrisierung Forscherin 1'!S47,'Parametrisierung Forscher 2'!S47)</f>
        <v>0</v>
      </c>
      <c r="T47" s="16">
        <f>MAX('Parametrisierung Experte'!T47,'Parametrisierung Forscherin 1'!T47,'Parametrisierung Forscher 2'!T47)-MIN('Parametrisierung Experte'!T47,'Parametrisierung Forscherin 1'!T47,'Parametrisierung Forscher 2'!T47)</f>
        <v>7</v>
      </c>
      <c r="U47" s="16">
        <f>MAX('Parametrisierung Experte'!U47,'Parametrisierung Forscherin 1'!U47,'Parametrisierung Forscher 2'!U47)-MIN('Parametrisierung Experte'!U47,'Parametrisierung Forscherin 1'!U47,'Parametrisierung Forscher 2'!U47)</f>
        <v>3</v>
      </c>
      <c r="V47" s="16">
        <f>MAX('Parametrisierung Experte'!V47,'Parametrisierung Forscherin 1'!V47,'Parametrisierung Forscher 2'!V47)-MIN('Parametrisierung Experte'!V47,'Parametrisierung Forscherin 1'!V47,'Parametrisierung Forscher 2'!V47)</f>
        <v>6</v>
      </c>
      <c r="W47" s="16">
        <f>MAX('Parametrisierung Experte'!W47,'Parametrisierung Forscherin 1'!W47,'Parametrisierung Forscher 2'!W47)-MIN('Parametrisierung Experte'!W47,'Parametrisierung Forscherin 1'!W47,'Parametrisierung Forscher 2'!W47)</f>
        <v>0</v>
      </c>
      <c r="X47" s="16">
        <f>MAX('Parametrisierung Experte'!X47,'Parametrisierung Forscherin 1'!X47,'Parametrisierung Forscher 2'!X47)-MIN('Parametrisierung Experte'!X47,'Parametrisierung Forscherin 1'!X47,'Parametrisierung Forscher 2'!X47)</f>
        <v>0</v>
      </c>
      <c r="Y47" s="16">
        <f>MAX('Parametrisierung Experte'!Y47,'Parametrisierung Forscherin 1'!Y47,'Parametrisierung Forscher 2'!Y47)-MIN('Parametrisierung Experte'!Y47,'Parametrisierung Forscherin 1'!Y47,'Parametrisierung Forscher 2'!Y47)</f>
        <v>0</v>
      </c>
      <c r="Z47" s="16">
        <f>MAX('Parametrisierung Experte'!Z47,'Parametrisierung Forscherin 1'!Z47,'Parametrisierung Forscher 2'!Z47)-MIN('Parametrisierung Experte'!Z47,'Parametrisierung Forscherin 1'!Z47,'Parametrisierung Forscher 2'!Z47)</f>
        <v>5</v>
      </c>
      <c r="AA47" s="16">
        <f>MAX('Parametrisierung Experte'!AA47,'Parametrisierung Forscherin 1'!AA47,'Parametrisierung Forscher 2'!AA47)-MIN('Parametrisierung Experte'!AA47,'Parametrisierung Forscherin 1'!AA47,'Parametrisierung Forscher 2'!AA47)</f>
        <v>6</v>
      </c>
      <c r="AB47" s="16">
        <f>MAX('Parametrisierung Experte'!AB47,'Parametrisierung Forscherin 1'!AB47,'Parametrisierung Forscher 2'!AB47)-MIN('Parametrisierung Experte'!AB47,'Parametrisierung Forscherin 1'!AB47,'Parametrisierung Forscher 2'!AB47)</f>
        <v>0</v>
      </c>
      <c r="AC47" s="16">
        <f>MAX('Parametrisierung Experte'!AC47,'Parametrisierung Forscherin 1'!AC47,'Parametrisierung Forscher 2'!AC47)-MIN('Parametrisierung Experte'!AC47,'Parametrisierung Forscherin 1'!AC47,'Parametrisierung Forscher 2'!AC47)</f>
        <v>2</v>
      </c>
      <c r="AD47" s="16">
        <f>MAX('Parametrisierung Experte'!AD47,'Parametrisierung Forscherin 1'!AD47,'Parametrisierung Forscher 2'!AD47)-MIN('Parametrisierung Experte'!AD47,'Parametrisierung Forscherin 1'!AD47,'Parametrisierung Forscher 2'!AD47)</f>
        <v>2</v>
      </c>
      <c r="AE47" s="5"/>
      <c r="AF47" s="5"/>
      <c r="AG47" s="5"/>
      <c r="AI47" s="143"/>
      <c r="AJ47" s="143"/>
      <c r="AK47" s="143"/>
      <c r="AL47" s="143"/>
      <c r="AM47" s="143"/>
      <c r="AO47" s="127"/>
      <c r="AP47" s="49" t="s">
        <v>192</v>
      </c>
      <c r="AQ47" s="50">
        <v>2</v>
      </c>
    </row>
    <row r="48" spans="1:46" ht="15.75" customHeight="1" x14ac:dyDescent="0.2">
      <c r="A48" s="128"/>
      <c r="B48" s="128" t="s">
        <v>163</v>
      </c>
      <c r="C48" s="7" t="s">
        <v>142</v>
      </c>
      <c r="D48" s="8" t="s">
        <v>111</v>
      </c>
      <c r="E48" s="16">
        <f>MAX('Parametrisierung Experte'!E48,'Parametrisierung Forscherin 1'!E48,'Parametrisierung Forscher 2'!E48)-MIN('Parametrisierung Experte'!E48,'Parametrisierung Forscherin 1'!E48,'Parametrisierung Forscher 2'!E48)</f>
        <v>0</v>
      </c>
      <c r="F48" s="16">
        <f>MAX('Parametrisierung Experte'!F48,'Parametrisierung Forscherin 1'!F48,'Parametrisierung Forscher 2'!F48)-MIN('Parametrisierung Experte'!F48,'Parametrisierung Forscherin 1'!F48,'Parametrisierung Forscher 2'!F48)</f>
        <v>7</v>
      </c>
      <c r="G48" s="16">
        <f>MAX('Parametrisierung Experte'!G48,'Parametrisierung Forscherin 1'!G48,'Parametrisierung Forscher 2'!G48)-MIN('Parametrisierung Experte'!G48,'Parametrisierung Forscherin 1'!G48,'Parametrisierung Forscher 2'!G48)</f>
        <v>0</v>
      </c>
      <c r="H48" s="16">
        <f>MAX('Parametrisierung Experte'!H48,'Parametrisierung Forscherin 1'!H48,'Parametrisierung Forscher 2'!H48)-MIN('Parametrisierung Experte'!H48,'Parametrisierung Forscherin 1'!H48,'Parametrisierung Forscher 2'!H48)</f>
        <v>0</v>
      </c>
      <c r="I48" s="16">
        <f>MAX('Parametrisierung Experte'!I48,'Parametrisierung Forscherin 1'!I48,'Parametrisierung Forscher 2'!I48)-MIN('Parametrisierung Experte'!I48,'Parametrisierung Forscherin 1'!I48,'Parametrisierung Forscher 2'!I48)</f>
        <v>4</v>
      </c>
      <c r="J48" s="16">
        <f>MAX('Parametrisierung Experte'!J48,'Parametrisierung Forscherin 1'!J48,'Parametrisierung Forscher 2'!J48)-MIN('Parametrisierung Experte'!J48,'Parametrisierung Forscherin 1'!J48,'Parametrisierung Forscher 2'!J48)</f>
        <v>0</v>
      </c>
      <c r="K48" s="16">
        <f>MAX('Parametrisierung Experte'!K48,'Parametrisierung Forscherin 1'!K48,'Parametrisierung Forscher 2'!K48)-MIN('Parametrisierung Experte'!K48,'Parametrisierung Forscherin 1'!K48,'Parametrisierung Forscher 2'!K48)</f>
        <v>0</v>
      </c>
      <c r="L48" s="16">
        <f>MAX('Parametrisierung Experte'!L48,'Parametrisierung Forscherin 1'!L48,'Parametrisierung Forscher 2'!L48)-MIN('Parametrisierung Experte'!L48,'Parametrisierung Forscherin 1'!L48,'Parametrisierung Forscher 2'!L48)</f>
        <v>6</v>
      </c>
      <c r="M48" s="16">
        <f>MAX('Parametrisierung Experte'!M48,'Parametrisierung Forscherin 1'!M48,'Parametrisierung Forscher 2'!M48)-MIN('Parametrisierung Experte'!M48,'Parametrisierung Forscherin 1'!M48,'Parametrisierung Forscher 2'!M48)</f>
        <v>2</v>
      </c>
      <c r="N48" s="16">
        <f>MAX('Parametrisierung Experte'!N48,'Parametrisierung Forscherin 1'!N48,'Parametrisierung Forscher 2'!N48)-MIN('Parametrisierung Experte'!N48,'Parametrisierung Forscherin 1'!N48,'Parametrisierung Forscher 2'!N48)</f>
        <v>0</v>
      </c>
      <c r="O48" s="16">
        <f>MAX('Parametrisierung Experte'!O48,'Parametrisierung Forscherin 1'!O48,'Parametrisierung Forscher 2'!O48)-MIN('Parametrisierung Experte'!O48,'Parametrisierung Forscherin 1'!O48,'Parametrisierung Forscher 2'!O48)</f>
        <v>5</v>
      </c>
      <c r="P48" s="16">
        <f>MAX('Parametrisierung Experte'!P48,'Parametrisierung Forscherin 1'!P48,'Parametrisierung Forscher 2'!P48)-MIN('Parametrisierung Experte'!P48,'Parametrisierung Forscherin 1'!P48,'Parametrisierung Forscher 2'!P48)</f>
        <v>0</v>
      </c>
      <c r="Q48" s="16">
        <f>MAX('Parametrisierung Experte'!Q48,'Parametrisierung Forscherin 1'!Q48,'Parametrisierung Forscher 2'!Q48)-MIN('Parametrisierung Experte'!Q48,'Parametrisierung Forscherin 1'!Q48,'Parametrisierung Forscher 2'!Q48)</f>
        <v>0</v>
      </c>
      <c r="R48" s="16">
        <f>MAX('Parametrisierung Experte'!R48,'Parametrisierung Forscherin 1'!R48,'Parametrisierung Forscher 2'!R48)-MIN('Parametrisierung Experte'!R48,'Parametrisierung Forscherin 1'!R48,'Parametrisierung Forscher 2'!R48)</f>
        <v>0</v>
      </c>
      <c r="S48" s="16">
        <f>MAX('Parametrisierung Experte'!S48,'Parametrisierung Forscherin 1'!S48,'Parametrisierung Forscher 2'!S48)-MIN('Parametrisierung Experte'!S48,'Parametrisierung Forscherin 1'!S48,'Parametrisierung Forscher 2'!S48)</f>
        <v>0</v>
      </c>
      <c r="T48" s="16">
        <f>MAX('Parametrisierung Experte'!T48,'Parametrisierung Forscherin 1'!T48,'Parametrisierung Forscher 2'!T48)-MIN('Parametrisierung Experte'!T48,'Parametrisierung Forscherin 1'!T48,'Parametrisierung Forscher 2'!T48)</f>
        <v>0</v>
      </c>
      <c r="U48" s="16">
        <f>MAX('Parametrisierung Experte'!U48,'Parametrisierung Forscherin 1'!U48,'Parametrisierung Forscher 2'!U48)-MIN('Parametrisierung Experte'!U48,'Parametrisierung Forscherin 1'!U48,'Parametrisierung Forscher 2'!U48)</f>
        <v>3</v>
      </c>
      <c r="V48" s="16">
        <f>MAX('Parametrisierung Experte'!V48,'Parametrisierung Forscherin 1'!V48,'Parametrisierung Forscher 2'!V48)-MIN('Parametrisierung Experte'!V48,'Parametrisierung Forscherin 1'!V48,'Parametrisierung Forscher 2'!V48)</f>
        <v>0</v>
      </c>
      <c r="W48" s="16">
        <f>MAX('Parametrisierung Experte'!W48,'Parametrisierung Forscherin 1'!W48,'Parametrisierung Forscher 2'!W48)-MIN('Parametrisierung Experte'!W48,'Parametrisierung Forscherin 1'!W48,'Parametrisierung Forscher 2'!W48)</f>
        <v>0</v>
      </c>
      <c r="X48" s="16">
        <f>MAX('Parametrisierung Experte'!X48,'Parametrisierung Forscherin 1'!X48,'Parametrisierung Forscher 2'!X48)-MIN('Parametrisierung Experte'!X48,'Parametrisierung Forscherin 1'!X48,'Parametrisierung Forscher 2'!X48)</f>
        <v>0</v>
      </c>
      <c r="Y48" s="16">
        <f>MAX('Parametrisierung Experte'!Y48,'Parametrisierung Forscherin 1'!Y48,'Parametrisierung Forscher 2'!Y48)-MIN('Parametrisierung Experte'!Y48,'Parametrisierung Forscherin 1'!Y48,'Parametrisierung Forscher 2'!Y48)</f>
        <v>0</v>
      </c>
      <c r="Z48" s="16">
        <f>MAX('Parametrisierung Experte'!Z48,'Parametrisierung Forscherin 1'!Z48,'Parametrisierung Forscher 2'!Z48)-MIN('Parametrisierung Experte'!Z48,'Parametrisierung Forscherin 1'!Z48,'Parametrisierung Forscher 2'!Z48)</f>
        <v>0</v>
      </c>
      <c r="AA48" s="16">
        <f>MAX('Parametrisierung Experte'!AA48,'Parametrisierung Forscherin 1'!AA48,'Parametrisierung Forscher 2'!AA48)-MIN('Parametrisierung Experte'!AA48,'Parametrisierung Forscherin 1'!AA48,'Parametrisierung Forscher 2'!AA48)</f>
        <v>0</v>
      </c>
      <c r="AB48" s="16">
        <f>MAX('Parametrisierung Experte'!AB48,'Parametrisierung Forscherin 1'!AB48,'Parametrisierung Forscher 2'!AB48)-MIN('Parametrisierung Experte'!AB48,'Parametrisierung Forscherin 1'!AB48,'Parametrisierung Forscher 2'!AB48)</f>
        <v>0</v>
      </c>
      <c r="AC48" s="16">
        <f>MAX('Parametrisierung Experte'!AC48,'Parametrisierung Forscherin 1'!AC48,'Parametrisierung Forscher 2'!AC48)-MIN('Parametrisierung Experte'!AC48,'Parametrisierung Forscherin 1'!AC48,'Parametrisierung Forscher 2'!AC48)</f>
        <v>0</v>
      </c>
      <c r="AD48" s="16">
        <f>MAX('Parametrisierung Experte'!AD48,'Parametrisierung Forscherin 1'!AD48,'Parametrisierung Forscher 2'!AD48)-MIN('Parametrisierung Experte'!AD48,'Parametrisierung Forscherin 1'!AD48,'Parametrisierung Forscher 2'!AD48)</f>
        <v>0</v>
      </c>
      <c r="AE48" s="5"/>
      <c r="AF48" s="5"/>
      <c r="AG48" s="5"/>
      <c r="AI48" s="143"/>
      <c r="AJ48" s="143"/>
      <c r="AK48" s="143"/>
      <c r="AL48" s="143"/>
      <c r="AM48" s="143"/>
      <c r="AO48" s="127"/>
      <c r="AP48" s="49" t="s">
        <v>193</v>
      </c>
      <c r="AQ48" s="50">
        <v>1</v>
      </c>
    </row>
    <row r="49" spans="1:43" ht="15.75" customHeight="1" x14ac:dyDescent="0.2">
      <c r="A49" s="128"/>
      <c r="B49" s="128"/>
      <c r="C49" s="7" t="s">
        <v>143</v>
      </c>
      <c r="D49" s="8" t="s">
        <v>112</v>
      </c>
      <c r="E49" s="16">
        <f>MAX('Parametrisierung Experte'!E49,'Parametrisierung Forscherin 1'!E49,'Parametrisierung Forscher 2'!E49)-MIN('Parametrisierung Experte'!E49,'Parametrisierung Forscherin 1'!E49,'Parametrisierung Forscher 2'!E49)</f>
        <v>4</v>
      </c>
      <c r="F49" s="16">
        <f>MAX('Parametrisierung Experte'!F49,'Parametrisierung Forscherin 1'!F49,'Parametrisierung Forscher 2'!F49)-MIN('Parametrisierung Experte'!F49,'Parametrisierung Forscherin 1'!F49,'Parametrisierung Forscher 2'!F49)</f>
        <v>7</v>
      </c>
      <c r="G49" s="16">
        <f>MAX('Parametrisierung Experte'!G49,'Parametrisierung Forscherin 1'!G49,'Parametrisierung Forscher 2'!G49)-MIN('Parametrisierung Experte'!G49,'Parametrisierung Forscherin 1'!G49,'Parametrisierung Forscher 2'!G49)</f>
        <v>0</v>
      </c>
      <c r="H49" s="16">
        <f>MAX('Parametrisierung Experte'!H49,'Parametrisierung Forscherin 1'!H49,'Parametrisierung Forscher 2'!H49)-MIN('Parametrisierung Experte'!H49,'Parametrisierung Forscherin 1'!H49,'Parametrisierung Forscher 2'!H49)</f>
        <v>0</v>
      </c>
      <c r="I49" s="16">
        <f>MAX('Parametrisierung Experte'!I49,'Parametrisierung Forscherin 1'!I49,'Parametrisierung Forscher 2'!I49)-MIN('Parametrisierung Experte'!I49,'Parametrisierung Forscherin 1'!I49,'Parametrisierung Forscher 2'!I49)</f>
        <v>4</v>
      </c>
      <c r="J49" s="16">
        <f>MAX('Parametrisierung Experte'!J49,'Parametrisierung Forscherin 1'!J49,'Parametrisierung Forscher 2'!J49)-MIN('Parametrisierung Experte'!J49,'Parametrisierung Forscherin 1'!J49,'Parametrisierung Forscher 2'!J49)</f>
        <v>0</v>
      </c>
      <c r="K49" s="16">
        <f>MAX('Parametrisierung Experte'!K49,'Parametrisierung Forscherin 1'!K49,'Parametrisierung Forscher 2'!K49)-MIN('Parametrisierung Experte'!K49,'Parametrisierung Forscherin 1'!K49,'Parametrisierung Forscher 2'!K49)</f>
        <v>0</v>
      </c>
      <c r="L49" s="16">
        <f>MAX('Parametrisierung Experte'!L49,'Parametrisierung Forscherin 1'!L49,'Parametrisierung Forscher 2'!L49)-MIN('Parametrisierung Experte'!L49,'Parametrisierung Forscherin 1'!L49,'Parametrisierung Forscher 2'!L49)</f>
        <v>8</v>
      </c>
      <c r="M49" s="16">
        <f>MAX('Parametrisierung Experte'!M49,'Parametrisierung Forscherin 1'!M49,'Parametrisierung Forscher 2'!M49)-MIN('Parametrisierung Experte'!M49,'Parametrisierung Forscherin 1'!M49,'Parametrisierung Forscher 2'!M49)</f>
        <v>7</v>
      </c>
      <c r="N49" s="16">
        <f>MAX('Parametrisierung Experte'!N49,'Parametrisierung Forscherin 1'!N49,'Parametrisierung Forscher 2'!N49)-MIN('Parametrisierung Experte'!N49,'Parametrisierung Forscherin 1'!N49,'Parametrisierung Forscher 2'!N49)</f>
        <v>6</v>
      </c>
      <c r="O49" s="16">
        <f>MAX('Parametrisierung Experte'!O49,'Parametrisierung Forscherin 1'!O49,'Parametrisierung Forscher 2'!O49)-MIN('Parametrisierung Experte'!O49,'Parametrisierung Forscherin 1'!O49,'Parametrisierung Forscher 2'!O49)</f>
        <v>5</v>
      </c>
      <c r="P49" s="16">
        <f>MAX('Parametrisierung Experte'!P49,'Parametrisierung Forscherin 1'!P49,'Parametrisierung Forscher 2'!P49)-MIN('Parametrisierung Experte'!P49,'Parametrisierung Forscherin 1'!P49,'Parametrisierung Forscher 2'!P49)</f>
        <v>4</v>
      </c>
      <c r="Q49" s="16">
        <f>MAX('Parametrisierung Experte'!Q49,'Parametrisierung Forscherin 1'!Q49,'Parametrisierung Forscher 2'!Q49)-MIN('Parametrisierung Experte'!Q49,'Parametrisierung Forscherin 1'!Q49,'Parametrisierung Forscher 2'!Q49)</f>
        <v>0</v>
      </c>
      <c r="R49" s="16">
        <f>MAX('Parametrisierung Experte'!R49,'Parametrisierung Forscherin 1'!R49,'Parametrisierung Forscher 2'!R49)-MIN('Parametrisierung Experte'!R49,'Parametrisierung Forscherin 1'!R49,'Parametrisierung Forscher 2'!R49)</f>
        <v>0</v>
      </c>
      <c r="S49" s="16">
        <f>MAX('Parametrisierung Experte'!S49,'Parametrisierung Forscherin 1'!S49,'Parametrisierung Forscher 2'!S49)-MIN('Parametrisierung Experte'!S49,'Parametrisierung Forscherin 1'!S49,'Parametrisierung Forscher 2'!S49)</f>
        <v>0</v>
      </c>
      <c r="T49" s="16">
        <f>MAX('Parametrisierung Experte'!T49,'Parametrisierung Forscherin 1'!T49,'Parametrisierung Forscher 2'!T49)-MIN('Parametrisierung Experte'!T49,'Parametrisierung Forscherin 1'!T49,'Parametrisierung Forscher 2'!T49)</f>
        <v>0</v>
      </c>
      <c r="U49" s="16">
        <f>MAX('Parametrisierung Experte'!U49,'Parametrisierung Forscherin 1'!U49,'Parametrisierung Forscher 2'!U49)-MIN('Parametrisierung Experte'!U49,'Parametrisierung Forscherin 1'!U49,'Parametrisierung Forscher 2'!U49)</f>
        <v>0</v>
      </c>
      <c r="V49" s="16">
        <f>MAX('Parametrisierung Experte'!V49,'Parametrisierung Forscherin 1'!V49,'Parametrisierung Forscher 2'!V49)-MIN('Parametrisierung Experte'!V49,'Parametrisierung Forscherin 1'!V49,'Parametrisierung Forscher 2'!V49)</f>
        <v>4</v>
      </c>
      <c r="W49" s="16">
        <f>MAX('Parametrisierung Experte'!W49,'Parametrisierung Forscherin 1'!W49,'Parametrisierung Forscher 2'!W49)-MIN('Parametrisierung Experte'!W49,'Parametrisierung Forscherin 1'!W49,'Parametrisierung Forscher 2'!W49)</f>
        <v>0</v>
      </c>
      <c r="X49" s="16">
        <f>MAX('Parametrisierung Experte'!X49,'Parametrisierung Forscherin 1'!X49,'Parametrisierung Forscher 2'!X49)-MIN('Parametrisierung Experte'!X49,'Parametrisierung Forscherin 1'!X49,'Parametrisierung Forscher 2'!X49)</f>
        <v>0</v>
      </c>
      <c r="Y49" s="16">
        <f>MAX('Parametrisierung Experte'!Y49,'Parametrisierung Forscherin 1'!Y49,'Parametrisierung Forscher 2'!Y49)-MIN('Parametrisierung Experte'!Y49,'Parametrisierung Forscherin 1'!Y49,'Parametrisierung Forscher 2'!Y49)</f>
        <v>0</v>
      </c>
      <c r="Z49" s="16">
        <f>MAX('Parametrisierung Experte'!Z49,'Parametrisierung Forscherin 1'!Z49,'Parametrisierung Forscher 2'!Z49)-MIN('Parametrisierung Experte'!Z49,'Parametrisierung Forscherin 1'!Z49,'Parametrisierung Forscher 2'!Z49)</f>
        <v>0</v>
      </c>
      <c r="AA49" s="16">
        <f>MAX('Parametrisierung Experte'!AA49,'Parametrisierung Forscherin 1'!AA49,'Parametrisierung Forscher 2'!AA49)-MIN('Parametrisierung Experte'!AA49,'Parametrisierung Forscherin 1'!AA49,'Parametrisierung Forscher 2'!AA49)</f>
        <v>0</v>
      </c>
      <c r="AB49" s="16">
        <f>MAX('Parametrisierung Experte'!AB49,'Parametrisierung Forscherin 1'!AB49,'Parametrisierung Forscher 2'!AB49)-MIN('Parametrisierung Experte'!AB49,'Parametrisierung Forscherin 1'!AB49,'Parametrisierung Forscher 2'!AB49)</f>
        <v>0</v>
      </c>
      <c r="AC49" s="16">
        <f>MAX('Parametrisierung Experte'!AC49,'Parametrisierung Forscherin 1'!AC49,'Parametrisierung Forscher 2'!AC49)-MIN('Parametrisierung Experte'!AC49,'Parametrisierung Forscherin 1'!AC49,'Parametrisierung Forscher 2'!AC49)</f>
        <v>0</v>
      </c>
      <c r="AD49" s="16">
        <f>MAX('Parametrisierung Experte'!AD49,'Parametrisierung Forscherin 1'!AD49,'Parametrisierung Forscher 2'!AD49)-MIN('Parametrisierung Experte'!AD49,'Parametrisierung Forscherin 1'!AD49,'Parametrisierung Forscher 2'!AD49)</f>
        <v>0</v>
      </c>
      <c r="AE49" s="5"/>
      <c r="AF49" s="5"/>
      <c r="AG49" s="5"/>
      <c r="AI49" s="143"/>
      <c r="AJ49" s="143"/>
      <c r="AK49" s="143"/>
      <c r="AL49" s="143"/>
      <c r="AM49" s="143"/>
      <c r="AO49" s="127"/>
      <c r="AP49" s="49" t="s">
        <v>194</v>
      </c>
      <c r="AQ49" s="50">
        <v>0</v>
      </c>
    </row>
    <row r="50" spans="1:43" ht="15.75" customHeight="1" x14ac:dyDescent="0.2">
      <c r="A50" s="128"/>
      <c r="B50" s="128"/>
      <c r="C50" s="7" t="s">
        <v>144</v>
      </c>
      <c r="D50" s="8" t="s">
        <v>113</v>
      </c>
      <c r="E50" s="16">
        <f>MAX('Parametrisierung Experte'!E50,'Parametrisierung Forscherin 1'!E50,'Parametrisierung Forscher 2'!E50)-MIN('Parametrisierung Experte'!E50,'Parametrisierung Forscherin 1'!E50,'Parametrisierung Forscher 2'!E50)</f>
        <v>4</v>
      </c>
      <c r="F50" s="16">
        <f>MAX('Parametrisierung Experte'!F50,'Parametrisierung Forscherin 1'!F50,'Parametrisierung Forscher 2'!F50)-MIN('Parametrisierung Experte'!F50,'Parametrisierung Forscherin 1'!F50,'Parametrisierung Forscher 2'!F50)</f>
        <v>0</v>
      </c>
      <c r="G50" s="16">
        <f>MAX('Parametrisierung Experte'!G50,'Parametrisierung Forscherin 1'!G50,'Parametrisierung Forscher 2'!G50)-MIN('Parametrisierung Experte'!G50,'Parametrisierung Forscherin 1'!G50,'Parametrisierung Forscher 2'!G50)</f>
        <v>8</v>
      </c>
      <c r="H50" s="16">
        <f>MAX('Parametrisierung Experte'!H50,'Parametrisierung Forscherin 1'!H50,'Parametrisierung Forscher 2'!H50)-MIN('Parametrisierung Experte'!H50,'Parametrisierung Forscherin 1'!H50,'Parametrisierung Forscher 2'!H50)</f>
        <v>0</v>
      </c>
      <c r="I50" s="16">
        <f>MAX('Parametrisierung Experte'!I50,'Parametrisierung Forscherin 1'!I50,'Parametrisierung Forscher 2'!I50)-MIN('Parametrisierung Experte'!I50,'Parametrisierung Forscherin 1'!I50,'Parametrisierung Forscher 2'!I50)</f>
        <v>4</v>
      </c>
      <c r="J50" s="16">
        <f>MAX('Parametrisierung Experte'!J50,'Parametrisierung Forscherin 1'!J50,'Parametrisierung Forscher 2'!J50)-MIN('Parametrisierung Experte'!J50,'Parametrisierung Forscherin 1'!J50,'Parametrisierung Forscher 2'!J50)</f>
        <v>4</v>
      </c>
      <c r="K50" s="16">
        <f>MAX('Parametrisierung Experte'!K50,'Parametrisierung Forscherin 1'!K50,'Parametrisierung Forscher 2'!K50)-MIN('Parametrisierung Experte'!K50,'Parametrisierung Forscherin 1'!K50,'Parametrisierung Forscher 2'!K50)</f>
        <v>2</v>
      </c>
      <c r="L50" s="16">
        <f>MAX('Parametrisierung Experte'!L50,'Parametrisierung Forscherin 1'!L50,'Parametrisierung Forscher 2'!L50)-MIN('Parametrisierung Experte'!L50,'Parametrisierung Forscherin 1'!L50,'Parametrisierung Forscher 2'!L50)</f>
        <v>8</v>
      </c>
      <c r="M50" s="16">
        <f>MAX('Parametrisierung Experte'!M50,'Parametrisierung Forscherin 1'!M50,'Parametrisierung Forscher 2'!M50)-MIN('Parametrisierung Experte'!M50,'Parametrisierung Forscherin 1'!M50,'Parametrisierung Forscher 2'!M50)</f>
        <v>6</v>
      </c>
      <c r="N50" s="16">
        <f>MAX('Parametrisierung Experte'!N50,'Parametrisierung Forscherin 1'!N50,'Parametrisierung Forscher 2'!N50)-MIN('Parametrisierung Experte'!N50,'Parametrisierung Forscherin 1'!N50,'Parametrisierung Forscher 2'!N50)</f>
        <v>8</v>
      </c>
      <c r="O50" s="16">
        <f>MAX('Parametrisierung Experte'!O50,'Parametrisierung Forscherin 1'!O50,'Parametrisierung Forscher 2'!O50)-MIN('Parametrisierung Experte'!O50,'Parametrisierung Forscherin 1'!O50,'Parametrisierung Forscher 2'!O50)</f>
        <v>5</v>
      </c>
      <c r="P50" s="16">
        <f>MAX('Parametrisierung Experte'!P50,'Parametrisierung Forscherin 1'!P50,'Parametrisierung Forscher 2'!P50)-MIN('Parametrisierung Experte'!P50,'Parametrisierung Forscherin 1'!P50,'Parametrisierung Forscher 2'!P50)</f>
        <v>4</v>
      </c>
      <c r="Q50" s="16">
        <f>MAX('Parametrisierung Experte'!Q50,'Parametrisierung Forscherin 1'!Q50,'Parametrisierung Forscher 2'!Q50)-MIN('Parametrisierung Experte'!Q50,'Parametrisierung Forscherin 1'!Q50,'Parametrisierung Forscher 2'!Q50)</f>
        <v>0</v>
      </c>
      <c r="R50" s="16">
        <f>MAX('Parametrisierung Experte'!R50,'Parametrisierung Forscherin 1'!R50,'Parametrisierung Forscher 2'!R50)-MIN('Parametrisierung Experte'!R50,'Parametrisierung Forscherin 1'!R50,'Parametrisierung Forscher 2'!R50)</f>
        <v>0</v>
      </c>
      <c r="S50" s="16">
        <f>MAX('Parametrisierung Experte'!S50,'Parametrisierung Forscherin 1'!S50,'Parametrisierung Forscher 2'!S50)-MIN('Parametrisierung Experte'!S50,'Parametrisierung Forscherin 1'!S50,'Parametrisierung Forscher 2'!S50)</f>
        <v>4</v>
      </c>
      <c r="T50" s="16">
        <f>MAX('Parametrisierung Experte'!T50,'Parametrisierung Forscherin 1'!T50,'Parametrisierung Forscher 2'!T50)-MIN('Parametrisierung Experte'!T50,'Parametrisierung Forscherin 1'!T50,'Parametrisierung Forscher 2'!T50)</f>
        <v>0</v>
      </c>
      <c r="U50" s="16">
        <f>MAX('Parametrisierung Experte'!U50,'Parametrisierung Forscherin 1'!U50,'Parametrisierung Forscher 2'!U50)-MIN('Parametrisierung Experte'!U50,'Parametrisierung Forscherin 1'!U50,'Parametrisierung Forscher 2'!U50)</f>
        <v>0</v>
      </c>
      <c r="V50" s="16">
        <f>MAX('Parametrisierung Experte'!V50,'Parametrisierung Forscherin 1'!V50,'Parametrisierung Forscher 2'!V50)-MIN('Parametrisierung Experte'!V50,'Parametrisierung Forscherin 1'!V50,'Parametrisierung Forscher 2'!V50)</f>
        <v>4</v>
      </c>
      <c r="W50" s="16">
        <f>MAX('Parametrisierung Experte'!W50,'Parametrisierung Forscherin 1'!W50,'Parametrisierung Forscher 2'!W50)-MIN('Parametrisierung Experte'!W50,'Parametrisierung Forscherin 1'!W50,'Parametrisierung Forscher 2'!W50)</f>
        <v>0</v>
      </c>
      <c r="X50" s="16">
        <f>MAX('Parametrisierung Experte'!X50,'Parametrisierung Forscherin 1'!X50,'Parametrisierung Forscher 2'!X50)-MIN('Parametrisierung Experte'!X50,'Parametrisierung Forscherin 1'!X50,'Parametrisierung Forscher 2'!X50)</f>
        <v>0</v>
      </c>
      <c r="Y50" s="16">
        <f>MAX('Parametrisierung Experte'!Y50,'Parametrisierung Forscherin 1'!Y50,'Parametrisierung Forscher 2'!Y50)-MIN('Parametrisierung Experte'!Y50,'Parametrisierung Forscherin 1'!Y50,'Parametrisierung Forscher 2'!Y50)</f>
        <v>0</v>
      </c>
      <c r="Z50" s="16">
        <f>MAX('Parametrisierung Experte'!Z50,'Parametrisierung Forscherin 1'!Z50,'Parametrisierung Forscher 2'!Z50)-MIN('Parametrisierung Experte'!Z50,'Parametrisierung Forscherin 1'!Z50,'Parametrisierung Forscher 2'!Z50)</f>
        <v>0</v>
      </c>
      <c r="AA50" s="16">
        <f>MAX('Parametrisierung Experte'!AA50,'Parametrisierung Forscherin 1'!AA50,'Parametrisierung Forscher 2'!AA50)-MIN('Parametrisierung Experte'!AA50,'Parametrisierung Forscherin 1'!AA50,'Parametrisierung Forscher 2'!AA50)</f>
        <v>0</v>
      </c>
      <c r="AB50" s="16">
        <f>MAX('Parametrisierung Experte'!AB50,'Parametrisierung Forscherin 1'!AB50,'Parametrisierung Forscher 2'!AB50)-MIN('Parametrisierung Experte'!AB50,'Parametrisierung Forscherin 1'!AB50,'Parametrisierung Forscher 2'!AB50)</f>
        <v>0</v>
      </c>
      <c r="AC50" s="16">
        <f>MAX('Parametrisierung Experte'!AC50,'Parametrisierung Forscherin 1'!AC50,'Parametrisierung Forscher 2'!AC50)-MIN('Parametrisierung Experte'!AC50,'Parametrisierung Forscherin 1'!AC50,'Parametrisierung Forscher 2'!AC50)</f>
        <v>6</v>
      </c>
      <c r="AD50" s="16">
        <f>MAX('Parametrisierung Experte'!AD50,'Parametrisierung Forscherin 1'!AD50,'Parametrisierung Forscher 2'!AD50)-MIN('Parametrisierung Experte'!AD50,'Parametrisierung Forscherin 1'!AD50,'Parametrisierung Forscher 2'!AD50)</f>
        <v>0</v>
      </c>
      <c r="AE50" s="5"/>
      <c r="AF50" s="5"/>
      <c r="AG50" s="5"/>
      <c r="AI50" s="143"/>
      <c r="AJ50" s="143"/>
      <c r="AK50" s="143"/>
      <c r="AL50" s="143"/>
      <c r="AM50" s="143"/>
      <c r="AO50" s="127"/>
      <c r="AP50" s="49" t="s">
        <v>195</v>
      </c>
      <c r="AQ50" s="50">
        <v>-1</v>
      </c>
    </row>
    <row r="51" spans="1:43" ht="15.75" customHeight="1" x14ac:dyDescent="0.2">
      <c r="A51" s="128"/>
      <c r="B51" s="128"/>
      <c r="C51" s="7" t="s">
        <v>145</v>
      </c>
      <c r="D51" s="8" t="s">
        <v>114</v>
      </c>
      <c r="E51" s="16">
        <f>MAX('Parametrisierung Experte'!E51,'Parametrisierung Forscherin 1'!E51,'Parametrisierung Forscher 2'!E51)-MIN('Parametrisierung Experte'!E51,'Parametrisierung Forscherin 1'!E51,'Parametrisierung Forscher 2'!E51)</f>
        <v>0</v>
      </c>
      <c r="F51" s="16">
        <f>MAX('Parametrisierung Experte'!F51,'Parametrisierung Forscherin 1'!F51,'Parametrisierung Forscher 2'!F51)-MIN('Parametrisierung Experte'!F51,'Parametrisierung Forscherin 1'!F51,'Parametrisierung Forscher 2'!F51)</f>
        <v>0</v>
      </c>
      <c r="G51" s="16">
        <f>MAX('Parametrisierung Experte'!G51,'Parametrisierung Forscherin 1'!G51,'Parametrisierung Forscher 2'!G51)-MIN('Parametrisierung Experte'!G51,'Parametrisierung Forscherin 1'!G51,'Parametrisierung Forscher 2'!G51)</f>
        <v>0</v>
      </c>
      <c r="H51" s="16">
        <f>MAX('Parametrisierung Experte'!H51,'Parametrisierung Forscherin 1'!H51,'Parametrisierung Forscher 2'!H51)-MIN('Parametrisierung Experte'!H51,'Parametrisierung Forscherin 1'!H51,'Parametrisierung Forscher 2'!H51)</f>
        <v>0</v>
      </c>
      <c r="I51" s="16">
        <f>MAX('Parametrisierung Experte'!I51,'Parametrisierung Forscherin 1'!I51,'Parametrisierung Forscher 2'!I51)-MIN('Parametrisierung Experte'!I51,'Parametrisierung Forscherin 1'!I51,'Parametrisierung Forscher 2'!I51)</f>
        <v>7</v>
      </c>
      <c r="J51" s="16">
        <f>MAX('Parametrisierung Experte'!J51,'Parametrisierung Forscherin 1'!J51,'Parametrisierung Forscher 2'!J51)-MIN('Parametrisierung Experte'!J51,'Parametrisierung Forscherin 1'!J51,'Parametrisierung Forscher 2'!J51)</f>
        <v>0</v>
      </c>
      <c r="K51" s="16">
        <f>MAX('Parametrisierung Experte'!K51,'Parametrisierung Forscherin 1'!K51,'Parametrisierung Forscher 2'!K51)-MIN('Parametrisierung Experte'!K51,'Parametrisierung Forscherin 1'!K51,'Parametrisierung Forscher 2'!K51)</f>
        <v>4</v>
      </c>
      <c r="L51" s="16">
        <f>MAX('Parametrisierung Experte'!L51,'Parametrisierung Forscherin 1'!L51,'Parametrisierung Forscher 2'!L51)-MIN('Parametrisierung Experte'!L51,'Parametrisierung Forscherin 1'!L51,'Parametrisierung Forscher 2'!L51)</f>
        <v>0</v>
      </c>
      <c r="M51" s="16">
        <f>MAX('Parametrisierung Experte'!M51,'Parametrisierung Forscherin 1'!M51,'Parametrisierung Forscher 2'!M51)-MIN('Parametrisierung Experte'!M51,'Parametrisierung Forscherin 1'!M51,'Parametrisierung Forscher 2'!M51)</f>
        <v>0</v>
      </c>
      <c r="N51" s="16">
        <f>MAX('Parametrisierung Experte'!N51,'Parametrisierung Forscherin 1'!N51,'Parametrisierung Forscher 2'!N51)-MIN('Parametrisierung Experte'!N51,'Parametrisierung Forscherin 1'!N51,'Parametrisierung Forscher 2'!N51)</f>
        <v>0</v>
      </c>
      <c r="O51" s="16">
        <f>MAX('Parametrisierung Experte'!O51,'Parametrisierung Forscherin 1'!O51,'Parametrisierung Forscher 2'!O51)-MIN('Parametrisierung Experte'!O51,'Parametrisierung Forscherin 1'!O51,'Parametrisierung Forscher 2'!O51)</f>
        <v>5</v>
      </c>
      <c r="P51" s="16">
        <f>MAX('Parametrisierung Experte'!P51,'Parametrisierung Forscherin 1'!P51,'Parametrisierung Forscher 2'!P51)-MIN('Parametrisierung Experte'!P51,'Parametrisierung Forscherin 1'!P51,'Parametrisierung Forscher 2'!P51)</f>
        <v>0</v>
      </c>
      <c r="Q51" s="16">
        <f>MAX('Parametrisierung Experte'!Q51,'Parametrisierung Forscherin 1'!Q51,'Parametrisierung Forscher 2'!Q51)-MIN('Parametrisierung Experte'!Q51,'Parametrisierung Forscherin 1'!Q51,'Parametrisierung Forscher 2'!Q51)</f>
        <v>0</v>
      </c>
      <c r="R51" s="16">
        <f>MAX('Parametrisierung Experte'!R51,'Parametrisierung Forscherin 1'!R51,'Parametrisierung Forscher 2'!R51)-MIN('Parametrisierung Experte'!R51,'Parametrisierung Forscherin 1'!R51,'Parametrisierung Forscher 2'!R51)</f>
        <v>0</v>
      </c>
      <c r="S51" s="16">
        <f>MAX('Parametrisierung Experte'!S51,'Parametrisierung Forscherin 1'!S51,'Parametrisierung Forscher 2'!S51)-MIN('Parametrisierung Experte'!S51,'Parametrisierung Forscherin 1'!S51,'Parametrisierung Forscher 2'!S51)</f>
        <v>0</v>
      </c>
      <c r="T51" s="16">
        <f>MAX('Parametrisierung Experte'!T51,'Parametrisierung Forscherin 1'!T51,'Parametrisierung Forscher 2'!T51)-MIN('Parametrisierung Experte'!T51,'Parametrisierung Forscherin 1'!T51,'Parametrisierung Forscher 2'!T51)</f>
        <v>0</v>
      </c>
      <c r="U51" s="16">
        <f>MAX('Parametrisierung Experte'!U51,'Parametrisierung Forscherin 1'!U51,'Parametrisierung Forscher 2'!U51)-MIN('Parametrisierung Experte'!U51,'Parametrisierung Forscherin 1'!U51,'Parametrisierung Forscher 2'!U51)</f>
        <v>0</v>
      </c>
      <c r="V51" s="16">
        <f>MAX('Parametrisierung Experte'!V51,'Parametrisierung Forscherin 1'!V51,'Parametrisierung Forscher 2'!V51)-MIN('Parametrisierung Experte'!V51,'Parametrisierung Forscherin 1'!V51,'Parametrisierung Forscher 2'!V51)</f>
        <v>0</v>
      </c>
      <c r="W51" s="16">
        <f>MAX('Parametrisierung Experte'!W51,'Parametrisierung Forscherin 1'!W51,'Parametrisierung Forscher 2'!W51)-MIN('Parametrisierung Experte'!W51,'Parametrisierung Forscherin 1'!W51,'Parametrisierung Forscher 2'!W51)</f>
        <v>0</v>
      </c>
      <c r="X51" s="16">
        <f>MAX('Parametrisierung Experte'!X51,'Parametrisierung Forscherin 1'!X51,'Parametrisierung Forscher 2'!X51)-MIN('Parametrisierung Experte'!X51,'Parametrisierung Forscherin 1'!X51,'Parametrisierung Forscher 2'!X51)</f>
        <v>0</v>
      </c>
      <c r="Y51" s="16">
        <f>MAX('Parametrisierung Experte'!Y51,'Parametrisierung Forscherin 1'!Y51,'Parametrisierung Forscher 2'!Y51)-MIN('Parametrisierung Experte'!Y51,'Parametrisierung Forscherin 1'!Y51,'Parametrisierung Forscher 2'!Y51)</f>
        <v>0</v>
      </c>
      <c r="Z51" s="16">
        <f>MAX('Parametrisierung Experte'!Z51,'Parametrisierung Forscherin 1'!Z51,'Parametrisierung Forscher 2'!Z51)-MIN('Parametrisierung Experte'!Z51,'Parametrisierung Forscherin 1'!Z51,'Parametrisierung Forscher 2'!Z51)</f>
        <v>0</v>
      </c>
      <c r="AA51" s="16">
        <f>MAX('Parametrisierung Experte'!AA51,'Parametrisierung Forscherin 1'!AA51,'Parametrisierung Forscher 2'!AA51)-MIN('Parametrisierung Experte'!AA51,'Parametrisierung Forscherin 1'!AA51,'Parametrisierung Forscher 2'!AA51)</f>
        <v>0</v>
      </c>
      <c r="AB51" s="16">
        <f>MAX('Parametrisierung Experte'!AB51,'Parametrisierung Forscherin 1'!AB51,'Parametrisierung Forscher 2'!AB51)-MIN('Parametrisierung Experte'!AB51,'Parametrisierung Forscherin 1'!AB51,'Parametrisierung Forscher 2'!AB51)</f>
        <v>0</v>
      </c>
      <c r="AC51" s="16">
        <f>MAX('Parametrisierung Experte'!AC51,'Parametrisierung Forscherin 1'!AC51,'Parametrisierung Forscher 2'!AC51)-MIN('Parametrisierung Experte'!AC51,'Parametrisierung Forscherin 1'!AC51,'Parametrisierung Forscher 2'!AC51)</f>
        <v>0</v>
      </c>
      <c r="AD51" s="16">
        <f>MAX('Parametrisierung Experte'!AD51,'Parametrisierung Forscherin 1'!AD51,'Parametrisierung Forscher 2'!AD51)-MIN('Parametrisierung Experte'!AD51,'Parametrisierung Forscherin 1'!AD51,'Parametrisierung Forscher 2'!AD51)</f>
        <v>0</v>
      </c>
      <c r="AE51" s="5"/>
      <c r="AF51" s="5"/>
      <c r="AG51" s="5"/>
      <c r="AI51" s="143"/>
      <c r="AJ51" s="143"/>
      <c r="AK51" s="143"/>
      <c r="AL51" s="143"/>
      <c r="AM51" s="143"/>
      <c r="AO51" s="127"/>
      <c r="AP51" s="49" t="s">
        <v>196</v>
      </c>
      <c r="AQ51" s="50">
        <v>-2</v>
      </c>
    </row>
    <row r="52" spans="1:43" ht="15.75" customHeight="1" x14ac:dyDescent="0.2">
      <c r="A52" s="128"/>
      <c r="B52" s="128"/>
      <c r="C52" s="7" t="s">
        <v>146</v>
      </c>
      <c r="D52" s="8" t="s">
        <v>115</v>
      </c>
      <c r="E52" s="16">
        <f>MAX('Parametrisierung Experte'!E52,'Parametrisierung Forscherin 1'!E52,'Parametrisierung Forscher 2'!E52)-MIN('Parametrisierung Experte'!E52,'Parametrisierung Forscherin 1'!E52,'Parametrisierung Forscher 2'!E52)</f>
        <v>0</v>
      </c>
      <c r="F52" s="16">
        <f>MAX('Parametrisierung Experte'!F52,'Parametrisierung Forscherin 1'!F52,'Parametrisierung Forscher 2'!F52)-MIN('Parametrisierung Experte'!F52,'Parametrisierung Forscherin 1'!F52,'Parametrisierung Forscher 2'!F52)</f>
        <v>0</v>
      </c>
      <c r="G52" s="16">
        <f>MAX('Parametrisierung Experte'!G52,'Parametrisierung Forscherin 1'!G52,'Parametrisierung Forscher 2'!G52)-MIN('Parametrisierung Experte'!G52,'Parametrisierung Forscherin 1'!G52,'Parametrisierung Forscher 2'!G52)</f>
        <v>0</v>
      </c>
      <c r="H52" s="16">
        <f>MAX('Parametrisierung Experte'!H52,'Parametrisierung Forscherin 1'!H52,'Parametrisierung Forscher 2'!H52)-MIN('Parametrisierung Experte'!H52,'Parametrisierung Forscherin 1'!H52,'Parametrisierung Forscher 2'!H52)</f>
        <v>0</v>
      </c>
      <c r="I52" s="16">
        <f>MAX('Parametrisierung Experte'!I52,'Parametrisierung Forscherin 1'!I52,'Parametrisierung Forscher 2'!I52)-MIN('Parametrisierung Experte'!I52,'Parametrisierung Forscherin 1'!I52,'Parametrisierung Forscher 2'!I52)</f>
        <v>0</v>
      </c>
      <c r="J52" s="16">
        <f>MAX('Parametrisierung Experte'!J52,'Parametrisierung Forscherin 1'!J52,'Parametrisierung Forscher 2'!J52)-MIN('Parametrisierung Experte'!J52,'Parametrisierung Forscherin 1'!J52,'Parametrisierung Forscher 2'!J52)</f>
        <v>0</v>
      </c>
      <c r="K52" s="16">
        <f>MAX('Parametrisierung Experte'!K52,'Parametrisierung Forscherin 1'!K52,'Parametrisierung Forscher 2'!K52)-MIN('Parametrisierung Experte'!K52,'Parametrisierung Forscherin 1'!K52,'Parametrisierung Forscher 2'!K52)</f>
        <v>0</v>
      </c>
      <c r="L52" s="16">
        <f>MAX('Parametrisierung Experte'!L52,'Parametrisierung Forscherin 1'!L52,'Parametrisierung Forscher 2'!L52)-MIN('Parametrisierung Experte'!L52,'Parametrisierung Forscherin 1'!L52,'Parametrisierung Forscher 2'!L52)</f>
        <v>9</v>
      </c>
      <c r="M52" s="16">
        <f>MAX('Parametrisierung Experte'!M52,'Parametrisierung Forscherin 1'!M52,'Parametrisierung Forscher 2'!M52)-MIN('Parametrisierung Experte'!M52,'Parametrisierung Forscherin 1'!M52,'Parametrisierung Forscher 2'!M52)</f>
        <v>4</v>
      </c>
      <c r="N52" s="16">
        <f>MAX('Parametrisierung Experte'!N52,'Parametrisierung Forscherin 1'!N52,'Parametrisierung Forscher 2'!N52)-MIN('Parametrisierung Experte'!N52,'Parametrisierung Forscherin 1'!N52,'Parametrisierung Forscher 2'!N52)</f>
        <v>0</v>
      </c>
      <c r="O52" s="16">
        <f>MAX('Parametrisierung Experte'!O52,'Parametrisierung Forscherin 1'!O52,'Parametrisierung Forscher 2'!O52)-MIN('Parametrisierung Experte'!O52,'Parametrisierung Forscherin 1'!O52,'Parametrisierung Forscher 2'!O52)</f>
        <v>0</v>
      </c>
      <c r="P52" s="16">
        <f>MAX('Parametrisierung Experte'!P52,'Parametrisierung Forscherin 1'!P52,'Parametrisierung Forscher 2'!P52)-MIN('Parametrisierung Experte'!P52,'Parametrisierung Forscherin 1'!P52,'Parametrisierung Forscher 2'!P52)</f>
        <v>0</v>
      </c>
      <c r="Q52" s="16">
        <f>MAX('Parametrisierung Experte'!Q52,'Parametrisierung Forscherin 1'!Q52,'Parametrisierung Forscher 2'!Q52)-MIN('Parametrisierung Experte'!Q52,'Parametrisierung Forscherin 1'!Q52,'Parametrisierung Forscher 2'!Q52)</f>
        <v>0</v>
      </c>
      <c r="R52" s="16">
        <f>MAX('Parametrisierung Experte'!R52,'Parametrisierung Forscherin 1'!R52,'Parametrisierung Forscher 2'!R52)-MIN('Parametrisierung Experte'!R52,'Parametrisierung Forscherin 1'!R52,'Parametrisierung Forscher 2'!R52)</f>
        <v>0</v>
      </c>
      <c r="S52" s="16">
        <f>MAX('Parametrisierung Experte'!S52,'Parametrisierung Forscherin 1'!S52,'Parametrisierung Forscher 2'!S52)-MIN('Parametrisierung Experte'!S52,'Parametrisierung Forscherin 1'!S52,'Parametrisierung Forscher 2'!S52)</f>
        <v>4</v>
      </c>
      <c r="T52" s="16">
        <f>MAX('Parametrisierung Experte'!T52,'Parametrisierung Forscherin 1'!T52,'Parametrisierung Forscher 2'!T52)-MIN('Parametrisierung Experte'!T52,'Parametrisierung Forscherin 1'!T52,'Parametrisierung Forscher 2'!T52)</f>
        <v>0</v>
      </c>
      <c r="U52" s="16">
        <f>MAX('Parametrisierung Experte'!U52,'Parametrisierung Forscherin 1'!U52,'Parametrisierung Forscher 2'!U52)-MIN('Parametrisierung Experte'!U52,'Parametrisierung Forscherin 1'!U52,'Parametrisierung Forscher 2'!U52)</f>
        <v>0</v>
      </c>
      <c r="V52" s="16">
        <f>MAX('Parametrisierung Experte'!V52,'Parametrisierung Forscherin 1'!V52,'Parametrisierung Forscher 2'!V52)-MIN('Parametrisierung Experte'!V52,'Parametrisierung Forscherin 1'!V52,'Parametrisierung Forscher 2'!V52)</f>
        <v>0</v>
      </c>
      <c r="W52" s="16">
        <f>MAX('Parametrisierung Experte'!W52,'Parametrisierung Forscherin 1'!W52,'Parametrisierung Forscher 2'!W52)-MIN('Parametrisierung Experte'!W52,'Parametrisierung Forscherin 1'!W52,'Parametrisierung Forscher 2'!W52)</f>
        <v>0</v>
      </c>
      <c r="X52" s="16">
        <f>MAX('Parametrisierung Experte'!X52,'Parametrisierung Forscherin 1'!X52,'Parametrisierung Forscher 2'!X52)-MIN('Parametrisierung Experte'!X52,'Parametrisierung Forscherin 1'!X52,'Parametrisierung Forscher 2'!X52)</f>
        <v>0</v>
      </c>
      <c r="Y52" s="16">
        <f>MAX('Parametrisierung Experte'!Y52,'Parametrisierung Forscherin 1'!Y52,'Parametrisierung Forscher 2'!Y52)-MIN('Parametrisierung Experte'!Y52,'Parametrisierung Forscherin 1'!Y52,'Parametrisierung Forscher 2'!Y52)</f>
        <v>0</v>
      </c>
      <c r="Z52" s="16">
        <f>MAX('Parametrisierung Experte'!Z52,'Parametrisierung Forscherin 1'!Z52,'Parametrisierung Forscher 2'!Z52)-MIN('Parametrisierung Experte'!Z52,'Parametrisierung Forscherin 1'!Z52,'Parametrisierung Forscher 2'!Z52)</f>
        <v>0</v>
      </c>
      <c r="AA52" s="16">
        <f>MAX('Parametrisierung Experte'!AA52,'Parametrisierung Forscherin 1'!AA52,'Parametrisierung Forscher 2'!AA52)-MIN('Parametrisierung Experte'!AA52,'Parametrisierung Forscherin 1'!AA52,'Parametrisierung Forscher 2'!AA52)</f>
        <v>0</v>
      </c>
      <c r="AB52" s="16">
        <f>MAX('Parametrisierung Experte'!AB52,'Parametrisierung Forscherin 1'!AB52,'Parametrisierung Forscher 2'!AB52)-MIN('Parametrisierung Experte'!AB52,'Parametrisierung Forscherin 1'!AB52,'Parametrisierung Forscher 2'!AB52)</f>
        <v>0</v>
      </c>
      <c r="AC52" s="16">
        <f>MAX('Parametrisierung Experte'!AC52,'Parametrisierung Forscherin 1'!AC52,'Parametrisierung Forscher 2'!AC52)-MIN('Parametrisierung Experte'!AC52,'Parametrisierung Forscherin 1'!AC52,'Parametrisierung Forscher 2'!AC52)</f>
        <v>0</v>
      </c>
      <c r="AD52" s="16">
        <f>MAX('Parametrisierung Experte'!AD52,'Parametrisierung Forscherin 1'!AD52,'Parametrisierung Forscher 2'!AD52)-MIN('Parametrisierung Experte'!AD52,'Parametrisierung Forscherin 1'!AD52,'Parametrisierung Forscher 2'!AD52)</f>
        <v>0</v>
      </c>
      <c r="AE52" s="5"/>
      <c r="AF52" s="5"/>
      <c r="AG52" s="5"/>
      <c r="AI52" s="143"/>
      <c r="AJ52" s="143"/>
      <c r="AK52" s="143"/>
      <c r="AL52" s="143"/>
      <c r="AM52" s="143"/>
      <c r="AO52" s="127"/>
      <c r="AP52" s="49" t="s">
        <v>197</v>
      </c>
      <c r="AQ52" s="50">
        <v>-3</v>
      </c>
    </row>
    <row r="53" spans="1:43" ht="15.75" customHeight="1" x14ac:dyDescent="0.2">
      <c r="A53" s="128"/>
      <c r="B53" s="128"/>
      <c r="C53" s="7" t="s">
        <v>147</v>
      </c>
      <c r="D53" s="8" t="s">
        <v>116</v>
      </c>
      <c r="E53" s="16">
        <f>MAX('Parametrisierung Experte'!E53,'Parametrisierung Forscherin 1'!E53,'Parametrisierung Forscher 2'!E53)-MIN('Parametrisierung Experte'!E53,'Parametrisierung Forscherin 1'!E53,'Parametrisierung Forscher 2'!E53)</f>
        <v>0</v>
      </c>
      <c r="F53" s="16">
        <f>MAX('Parametrisierung Experte'!F53,'Parametrisierung Forscherin 1'!F53,'Parametrisierung Forscher 2'!F53)-MIN('Parametrisierung Experte'!F53,'Parametrisierung Forscherin 1'!F53,'Parametrisierung Forscher 2'!F53)</f>
        <v>6</v>
      </c>
      <c r="G53" s="16">
        <f>MAX('Parametrisierung Experte'!G53,'Parametrisierung Forscherin 1'!G53,'Parametrisierung Forscher 2'!G53)-MIN('Parametrisierung Experte'!G53,'Parametrisierung Forscherin 1'!G53,'Parametrisierung Forscher 2'!G53)</f>
        <v>3</v>
      </c>
      <c r="H53" s="16">
        <f>MAX('Parametrisierung Experte'!H53,'Parametrisierung Forscherin 1'!H53,'Parametrisierung Forscher 2'!H53)-MIN('Parametrisierung Experte'!H53,'Parametrisierung Forscherin 1'!H53,'Parametrisierung Forscher 2'!H53)</f>
        <v>0</v>
      </c>
      <c r="I53" s="16">
        <f>MAX('Parametrisierung Experte'!I53,'Parametrisierung Forscherin 1'!I53,'Parametrisierung Forscher 2'!I53)-MIN('Parametrisierung Experte'!I53,'Parametrisierung Forscherin 1'!I53,'Parametrisierung Forscher 2'!I53)</f>
        <v>8</v>
      </c>
      <c r="J53" s="16">
        <f>MAX('Parametrisierung Experte'!J53,'Parametrisierung Forscherin 1'!J53,'Parametrisierung Forscher 2'!J53)-MIN('Parametrisierung Experte'!J53,'Parametrisierung Forscherin 1'!J53,'Parametrisierung Forscher 2'!J53)</f>
        <v>6</v>
      </c>
      <c r="K53" s="16">
        <f>MAX('Parametrisierung Experte'!K53,'Parametrisierung Forscherin 1'!K53,'Parametrisierung Forscher 2'!K53)-MIN('Parametrisierung Experte'!K53,'Parametrisierung Forscherin 1'!K53,'Parametrisierung Forscher 2'!K53)</f>
        <v>5</v>
      </c>
      <c r="L53" s="16">
        <f>MAX('Parametrisierung Experte'!L53,'Parametrisierung Forscherin 1'!L53,'Parametrisierung Forscher 2'!L53)-MIN('Parametrisierung Experte'!L53,'Parametrisierung Forscherin 1'!L53,'Parametrisierung Forscher 2'!L53)</f>
        <v>3</v>
      </c>
      <c r="M53" s="16">
        <f>MAX('Parametrisierung Experte'!M53,'Parametrisierung Forscherin 1'!M53,'Parametrisierung Forscher 2'!M53)-MIN('Parametrisierung Experte'!M53,'Parametrisierung Forscherin 1'!M53,'Parametrisierung Forscher 2'!M53)</f>
        <v>12</v>
      </c>
      <c r="N53" s="16">
        <f>MAX('Parametrisierung Experte'!N53,'Parametrisierung Forscherin 1'!N53,'Parametrisierung Forscher 2'!N53)-MIN('Parametrisierung Experte'!N53,'Parametrisierung Forscherin 1'!N53,'Parametrisierung Forscher 2'!N53)</f>
        <v>0</v>
      </c>
      <c r="O53" s="16">
        <f>MAX('Parametrisierung Experte'!O53,'Parametrisierung Forscherin 1'!O53,'Parametrisierung Forscher 2'!O53)-MIN('Parametrisierung Experte'!O53,'Parametrisierung Forscherin 1'!O53,'Parametrisierung Forscher 2'!O53)</f>
        <v>0</v>
      </c>
      <c r="P53" s="16">
        <f>MAX('Parametrisierung Experte'!P53,'Parametrisierung Forscherin 1'!P53,'Parametrisierung Forscher 2'!P53)-MIN('Parametrisierung Experte'!P53,'Parametrisierung Forscherin 1'!P53,'Parametrisierung Forscher 2'!P53)</f>
        <v>0</v>
      </c>
      <c r="Q53" s="16">
        <f>MAX('Parametrisierung Experte'!Q53,'Parametrisierung Forscherin 1'!Q53,'Parametrisierung Forscher 2'!Q53)-MIN('Parametrisierung Experte'!Q53,'Parametrisierung Forscherin 1'!Q53,'Parametrisierung Forscher 2'!Q53)</f>
        <v>3</v>
      </c>
      <c r="R53" s="16">
        <f>MAX('Parametrisierung Experte'!R53,'Parametrisierung Forscherin 1'!R53,'Parametrisierung Forscher 2'!R53)-MIN('Parametrisierung Experte'!R53,'Parametrisierung Forscherin 1'!R53,'Parametrisierung Forscher 2'!R53)</f>
        <v>0</v>
      </c>
      <c r="S53" s="16">
        <f>MAX('Parametrisierung Experte'!S53,'Parametrisierung Forscherin 1'!S53,'Parametrisierung Forscher 2'!S53)-MIN('Parametrisierung Experte'!S53,'Parametrisierung Forscherin 1'!S53,'Parametrisierung Forscher 2'!S53)</f>
        <v>5</v>
      </c>
      <c r="T53" s="16">
        <f>MAX('Parametrisierung Experte'!T53,'Parametrisierung Forscherin 1'!T53,'Parametrisierung Forscher 2'!T53)-MIN('Parametrisierung Experte'!T53,'Parametrisierung Forscherin 1'!T53,'Parametrisierung Forscher 2'!T53)</f>
        <v>8</v>
      </c>
      <c r="U53" s="16">
        <f>MAX('Parametrisierung Experte'!U53,'Parametrisierung Forscherin 1'!U53,'Parametrisierung Forscher 2'!U53)-MIN('Parametrisierung Experte'!U53,'Parametrisierung Forscherin 1'!U53,'Parametrisierung Forscher 2'!U53)</f>
        <v>1</v>
      </c>
      <c r="V53" s="16">
        <f>MAX('Parametrisierung Experte'!V53,'Parametrisierung Forscherin 1'!V53,'Parametrisierung Forscher 2'!V53)-MIN('Parametrisierung Experte'!V53,'Parametrisierung Forscherin 1'!V53,'Parametrisierung Forscher 2'!V53)</f>
        <v>0</v>
      </c>
      <c r="W53" s="16">
        <f>MAX('Parametrisierung Experte'!W53,'Parametrisierung Forscherin 1'!W53,'Parametrisierung Forscher 2'!W53)-MIN('Parametrisierung Experte'!W53,'Parametrisierung Forscherin 1'!W53,'Parametrisierung Forscher 2'!W53)</f>
        <v>0</v>
      </c>
      <c r="X53" s="16">
        <f>MAX('Parametrisierung Experte'!X53,'Parametrisierung Forscherin 1'!X53,'Parametrisierung Forscher 2'!X53)-MIN('Parametrisierung Experte'!X53,'Parametrisierung Forscherin 1'!X53,'Parametrisierung Forscher 2'!X53)</f>
        <v>5</v>
      </c>
      <c r="Y53" s="16">
        <f>MAX('Parametrisierung Experte'!Y53,'Parametrisierung Forscherin 1'!Y53,'Parametrisierung Forscher 2'!Y53)-MIN('Parametrisierung Experte'!Y53,'Parametrisierung Forscherin 1'!Y53,'Parametrisierung Forscher 2'!Y53)</f>
        <v>4</v>
      </c>
      <c r="Z53" s="16">
        <f>MAX('Parametrisierung Experte'!Z53,'Parametrisierung Forscherin 1'!Z53,'Parametrisierung Forscher 2'!Z53)-MIN('Parametrisierung Experte'!Z53,'Parametrisierung Forscherin 1'!Z53,'Parametrisierung Forscher 2'!Z53)</f>
        <v>0</v>
      </c>
      <c r="AA53" s="16">
        <f>MAX('Parametrisierung Experte'!AA53,'Parametrisierung Forscherin 1'!AA53,'Parametrisierung Forscher 2'!AA53)-MIN('Parametrisierung Experte'!AA53,'Parametrisierung Forscherin 1'!AA53,'Parametrisierung Forscher 2'!AA53)</f>
        <v>0</v>
      </c>
      <c r="AB53" s="16">
        <f>MAX('Parametrisierung Experte'!AB53,'Parametrisierung Forscherin 1'!AB53,'Parametrisierung Forscher 2'!AB53)-MIN('Parametrisierung Experte'!AB53,'Parametrisierung Forscherin 1'!AB53,'Parametrisierung Forscher 2'!AB53)</f>
        <v>4</v>
      </c>
      <c r="AC53" s="16">
        <f>MAX('Parametrisierung Experte'!AC53,'Parametrisierung Forscherin 1'!AC53,'Parametrisierung Forscher 2'!AC53)-MIN('Parametrisierung Experte'!AC53,'Parametrisierung Forscherin 1'!AC53,'Parametrisierung Forscher 2'!AC53)</f>
        <v>11</v>
      </c>
      <c r="AD53" s="16">
        <f>MAX('Parametrisierung Experte'!AD53,'Parametrisierung Forscherin 1'!AD53,'Parametrisierung Forscher 2'!AD53)-MIN('Parametrisierung Experte'!AD53,'Parametrisierung Forscherin 1'!AD53,'Parametrisierung Forscher 2'!AD53)</f>
        <v>0</v>
      </c>
      <c r="AE53" s="5"/>
      <c r="AF53" s="5"/>
      <c r="AG53" s="5"/>
      <c r="AI53" s="143"/>
      <c r="AJ53" s="143"/>
      <c r="AK53" s="143"/>
      <c r="AL53" s="143"/>
      <c r="AM53" s="143"/>
      <c r="AO53" s="127"/>
      <c r="AP53" s="49" t="s">
        <v>198</v>
      </c>
      <c r="AQ53" s="50">
        <v>-4</v>
      </c>
    </row>
    <row r="54" spans="1:43" ht="15.75" customHeight="1" x14ac:dyDescent="0.2">
      <c r="A54" s="128"/>
      <c r="B54" s="128"/>
      <c r="C54" s="7" t="s">
        <v>148</v>
      </c>
      <c r="D54" s="8" t="s">
        <v>117</v>
      </c>
      <c r="E54" s="16">
        <f>MAX('Parametrisierung Experte'!E54,'Parametrisierung Forscherin 1'!E54,'Parametrisierung Forscher 2'!E54)-MIN('Parametrisierung Experte'!E54,'Parametrisierung Forscherin 1'!E54,'Parametrisierung Forscher 2'!E54)</f>
        <v>0</v>
      </c>
      <c r="F54" s="16">
        <f>MAX('Parametrisierung Experte'!F54,'Parametrisierung Forscherin 1'!F54,'Parametrisierung Forscher 2'!F54)-MIN('Parametrisierung Experte'!F54,'Parametrisierung Forscherin 1'!F54,'Parametrisierung Forscher 2'!F54)</f>
        <v>8</v>
      </c>
      <c r="G54" s="16">
        <f>MAX('Parametrisierung Experte'!G54,'Parametrisierung Forscherin 1'!G54,'Parametrisierung Forscher 2'!G54)-MIN('Parametrisierung Experte'!G54,'Parametrisierung Forscherin 1'!G54,'Parametrisierung Forscher 2'!G54)</f>
        <v>5</v>
      </c>
      <c r="H54" s="16">
        <f>MAX('Parametrisierung Experte'!H54,'Parametrisierung Forscherin 1'!H54,'Parametrisierung Forscher 2'!H54)-MIN('Parametrisierung Experte'!H54,'Parametrisierung Forscherin 1'!H54,'Parametrisierung Forscher 2'!H54)</f>
        <v>0</v>
      </c>
      <c r="I54" s="16">
        <f>MAX('Parametrisierung Experte'!I54,'Parametrisierung Forscherin 1'!I54,'Parametrisierung Forscher 2'!I54)-MIN('Parametrisierung Experte'!I54,'Parametrisierung Forscherin 1'!I54,'Parametrisierung Forscher 2'!I54)</f>
        <v>11</v>
      </c>
      <c r="J54" s="16">
        <f>MAX('Parametrisierung Experte'!J54,'Parametrisierung Forscherin 1'!J54,'Parametrisierung Forscher 2'!J54)-MIN('Parametrisierung Experte'!J54,'Parametrisierung Forscherin 1'!J54,'Parametrisierung Forscher 2'!J54)</f>
        <v>7</v>
      </c>
      <c r="K54" s="16">
        <f>MAX('Parametrisierung Experte'!K54,'Parametrisierung Forscherin 1'!K54,'Parametrisierung Forscher 2'!K54)-MIN('Parametrisierung Experte'!K54,'Parametrisierung Forscherin 1'!K54,'Parametrisierung Forscher 2'!K54)</f>
        <v>6</v>
      </c>
      <c r="L54" s="16">
        <f>MAX('Parametrisierung Experte'!L54,'Parametrisierung Forscherin 1'!L54,'Parametrisierung Forscher 2'!L54)-MIN('Parametrisierung Experte'!L54,'Parametrisierung Forscherin 1'!L54,'Parametrisierung Forscher 2'!L54)</f>
        <v>3</v>
      </c>
      <c r="M54" s="16">
        <f>MAX('Parametrisierung Experte'!M54,'Parametrisierung Forscherin 1'!M54,'Parametrisierung Forscher 2'!M54)-MIN('Parametrisierung Experte'!M54,'Parametrisierung Forscherin 1'!M54,'Parametrisierung Forscher 2'!M54)</f>
        <v>8</v>
      </c>
      <c r="N54" s="16">
        <f>MAX('Parametrisierung Experte'!N54,'Parametrisierung Forscherin 1'!N54,'Parametrisierung Forscher 2'!N54)-MIN('Parametrisierung Experte'!N54,'Parametrisierung Forscherin 1'!N54,'Parametrisierung Forscher 2'!N54)</f>
        <v>5</v>
      </c>
      <c r="O54" s="16">
        <f>MAX('Parametrisierung Experte'!O54,'Parametrisierung Forscherin 1'!O54,'Parametrisierung Forscher 2'!O54)-MIN('Parametrisierung Experte'!O54,'Parametrisierung Forscherin 1'!O54,'Parametrisierung Forscher 2'!O54)</f>
        <v>0</v>
      </c>
      <c r="P54" s="16">
        <f>MAX('Parametrisierung Experte'!P54,'Parametrisierung Forscherin 1'!P54,'Parametrisierung Forscher 2'!P54)-MIN('Parametrisierung Experte'!P54,'Parametrisierung Forscherin 1'!P54,'Parametrisierung Forscher 2'!P54)</f>
        <v>0</v>
      </c>
      <c r="Q54" s="16">
        <f>MAX('Parametrisierung Experte'!Q54,'Parametrisierung Forscherin 1'!Q54,'Parametrisierung Forscher 2'!Q54)-MIN('Parametrisierung Experte'!Q54,'Parametrisierung Forscherin 1'!Q54,'Parametrisierung Forscher 2'!Q54)</f>
        <v>3</v>
      </c>
      <c r="R54" s="16">
        <f>MAX('Parametrisierung Experte'!R54,'Parametrisierung Forscherin 1'!R54,'Parametrisierung Forscher 2'!R54)-MIN('Parametrisierung Experte'!R54,'Parametrisierung Forscherin 1'!R54,'Parametrisierung Forscher 2'!R54)</f>
        <v>0</v>
      </c>
      <c r="S54" s="16">
        <f>MAX('Parametrisierung Experte'!S54,'Parametrisierung Forscherin 1'!S54,'Parametrisierung Forscher 2'!S54)-MIN('Parametrisierung Experte'!S54,'Parametrisierung Forscherin 1'!S54,'Parametrisierung Forscher 2'!S54)</f>
        <v>5</v>
      </c>
      <c r="T54" s="16">
        <f>MAX('Parametrisierung Experte'!T54,'Parametrisierung Forscherin 1'!T54,'Parametrisierung Forscher 2'!T54)-MIN('Parametrisierung Experte'!T54,'Parametrisierung Forscherin 1'!T54,'Parametrisierung Forscher 2'!T54)</f>
        <v>8</v>
      </c>
      <c r="U54" s="16">
        <f>MAX('Parametrisierung Experte'!U54,'Parametrisierung Forscherin 1'!U54,'Parametrisierung Forscher 2'!U54)-MIN('Parametrisierung Experte'!U54,'Parametrisierung Forscherin 1'!U54,'Parametrisierung Forscher 2'!U54)</f>
        <v>2</v>
      </c>
      <c r="V54" s="16">
        <f>MAX('Parametrisierung Experte'!V54,'Parametrisierung Forscherin 1'!V54,'Parametrisierung Forscher 2'!V54)-MIN('Parametrisierung Experte'!V54,'Parametrisierung Forscherin 1'!V54,'Parametrisierung Forscher 2'!V54)</f>
        <v>3</v>
      </c>
      <c r="W54" s="16">
        <f>MAX('Parametrisierung Experte'!W54,'Parametrisierung Forscherin 1'!W54,'Parametrisierung Forscher 2'!W54)-MIN('Parametrisierung Experte'!W54,'Parametrisierung Forscherin 1'!W54,'Parametrisierung Forscher 2'!W54)</f>
        <v>0</v>
      </c>
      <c r="X54" s="16">
        <f>MAX('Parametrisierung Experte'!X54,'Parametrisierung Forscherin 1'!X54,'Parametrisierung Forscher 2'!X54)-MIN('Parametrisierung Experte'!X54,'Parametrisierung Forscherin 1'!X54,'Parametrisierung Forscher 2'!X54)</f>
        <v>5</v>
      </c>
      <c r="Y54" s="16">
        <f>MAX('Parametrisierung Experte'!Y54,'Parametrisierung Forscherin 1'!Y54,'Parametrisierung Forscher 2'!Y54)-MIN('Parametrisierung Experte'!Y54,'Parametrisierung Forscherin 1'!Y54,'Parametrisierung Forscher 2'!Y54)</f>
        <v>6</v>
      </c>
      <c r="Z54" s="16">
        <f>MAX('Parametrisierung Experte'!Z54,'Parametrisierung Forscherin 1'!Z54,'Parametrisierung Forscher 2'!Z54)-MIN('Parametrisierung Experte'!Z54,'Parametrisierung Forscherin 1'!Z54,'Parametrisierung Forscher 2'!Z54)</f>
        <v>0</v>
      </c>
      <c r="AA54" s="16">
        <f>MAX('Parametrisierung Experte'!AA54,'Parametrisierung Forscherin 1'!AA54,'Parametrisierung Forscher 2'!AA54)-MIN('Parametrisierung Experte'!AA54,'Parametrisierung Forscherin 1'!AA54,'Parametrisierung Forscher 2'!AA54)</f>
        <v>0</v>
      </c>
      <c r="AB54" s="16">
        <f>MAX('Parametrisierung Experte'!AB54,'Parametrisierung Forscherin 1'!AB54,'Parametrisierung Forscher 2'!AB54)-MIN('Parametrisierung Experte'!AB54,'Parametrisierung Forscherin 1'!AB54,'Parametrisierung Forscher 2'!AB54)</f>
        <v>8</v>
      </c>
      <c r="AC54" s="16">
        <f>MAX('Parametrisierung Experte'!AC54,'Parametrisierung Forscherin 1'!AC54,'Parametrisierung Forscher 2'!AC54)-MIN('Parametrisierung Experte'!AC54,'Parametrisierung Forscherin 1'!AC54,'Parametrisierung Forscher 2'!AC54)</f>
        <v>6</v>
      </c>
      <c r="AD54" s="16">
        <f>MAX('Parametrisierung Experte'!AD54,'Parametrisierung Forscherin 1'!AD54,'Parametrisierung Forscher 2'!AD54)-MIN('Parametrisierung Experte'!AD54,'Parametrisierung Forscherin 1'!AD54,'Parametrisierung Forscher 2'!AD54)</f>
        <v>0</v>
      </c>
      <c r="AE54" s="5"/>
      <c r="AF54" s="5"/>
      <c r="AG54" s="5"/>
      <c r="AI54" s="143"/>
      <c r="AJ54" s="143"/>
      <c r="AK54" s="143"/>
      <c r="AL54" s="143"/>
      <c r="AM54" s="143"/>
      <c r="AO54" s="127"/>
      <c r="AP54" s="49" t="s">
        <v>199</v>
      </c>
      <c r="AQ54" s="50">
        <v>-5</v>
      </c>
    </row>
    <row r="55" spans="1:43" ht="15.75" customHeight="1" x14ac:dyDescent="0.2">
      <c r="A55" s="128"/>
      <c r="B55" s="128"/>
      <c r="C55" s="7" t="s">
        <v>149</v>
      </c>
      <c r="D55" s="8" t="s">
        <v>118</v>
      </c>
      <c r="E55" s="16">
        <f>MAX('Parametrisierung Experte'!E55,'Parametrisierung Forscherin 1'!E55,'Parametrisierung Forscher 2'!E55)-MIN('Parametrisierung Experte'!E55,'Parametrisierung Forscherin 1'!E55,'Parametrisierung Forscher 2'!E55)</f>
        <v>7</v>
      </c>
      <c r="F55" s="16">
        <f>MAX('Parametrisierung Experte'!F55,'Parametrisierung Forscherin 1'!F55,'Parametrisierung Forscher 2'!F55)-MIN('Parametrisierung Experte'!F55,'Parametrisierung Forscherin 1'!F55,'Parametrisierung Forscher 2'!F55)</f>
        <v>3</v>
      </c>
      <c r="G55" s="16">
        <f>MAX('Parametrisierung Experte'!G55,'Parametrisierung Forscherin 1'!G55,'Parametrisierung Forscher 2'!G55)-MIN('Parametrisierung Experte'!G55,'Parametrisierung Forscherin 1'!G55,'Parametrisierung Forscher 2'!G55)</f>
        <v>5</v>
      </c>
      <c r="H55" s="16">
        <f>MAX('Parametrisierung Experte'!H55,'Parametrisierung Forscherin 1'!H55,'Parametrisierung Forscher 2'!H55)-MIN('Parametrisierung Experte'!H55,'Parametrisierung Forscherin 1'!H55,'Parametrisierung Forscher 2'!H55)</f>
        <v>0</v>
      </c>
      <c r="I55" s="16">
        <f>MAX('Parametrisierung Experte'!I55,'Parametrisierung Forscherin 1'!I55,'Parametrisierung Forscher 2'!I55)-MIN('Parametrisierung Experte'!I55,'Parametrisierung Forscherin 1'!I55,'Parametrisierung Forscher 2'!I55)</f>
        <v>9</v>
      </c>
      <c r="J55" s="16">
        <f>MAX('Parametrisierung Experte'!J55,'Parametrisierung Forscherin 1'!J55,'Parametrisierung Forscher 2'!J55)-MIN('Parametrisierung Experte'!J55,'Parametrisierung Forscherin 1'!J55,'Parametrisierung Forscher 2'!J55)</f>
        <v>9</v>
      </c>
      <c r="K55" s="16">
        <f>MAX('Parametrisierung Experte'!K55,'Parametrisierung Forscherin 1'!K55,'Parametrisierung Forscher 2'!K55)-MIN('Parametrisierung Experte'!K55,'Parametrisierung Forscherin 1'!K55,'Parametrisierung Forscher 2'!K55)</f>
        <v>4</v>
      </c>
      <c r="L55" s="16">
        <f>MAX('Parametrisierung Experte'!L55,'Parametrisierung Forscherin 1'!L55,'Parametrisierung Forscher 2'!L55)-MIN('Parametrisierung Experte'!L55,'Parametrisierung Forscherin 1'!L55,'Parametrisierung Forscher 2'!L55)</f>
        <v>5</v>
      </c>
      <c r="M55" s="16">
        <f>MAX('Parametrisierung Experte'!M55,'Parametrisierung Forscherin 1'!M55,'Parametrisierung Forscher 2'!M55)-MIN('Parametrisierung Experte'!M55,'Parametrisierung Forscherin 1'!M55,'Parametrisierung Forscher 2'!M55)</f>
        <v>6</v>
      </c>
      <c r="N55" s="16">
        <f>MAX('Parametrisierung Experte'!N55,'Parametrisierung Forscherin 1'!N55,'Parametrisierung Forscher 2'!N55)-MIN('Parametrisierung Experte'!N55,'Parametrisierung Forscherin 1'!N55,'Parametrisierung Forscher 2'!N55)</f>
        <v>5</v>
      </c>
      <c r="O55" s="16">
        <f>MAX('Parametrisierung Experte'!O55,'Parametrisierung Forscherin 1'!O55,'Parametrisierung Forscher 2'!O55)-MIN('Parametrisierung Experte'!O55,'Parametrisierung Forscherin 1'!O55,'Parametrisierung Forscher 2'!O55)</f>
        <v>0</v>
      </c>
      <c r="P55" s="16">
        <f>MAX('Parametrisierung Experte'!P55,'Parametrisierung Forscherin 1'!P55,'Parametrisierung Forscher 2'!P55)-MIN('Parametrisierung Experte'!P55,'Parametrisierung Forscherin 1'!P55,'Parametrisierung Forscher 2'!P55)</f>
        <v>0</v>
      </c>
      <c r="Q55" s="16">
        <f>MAX('Parametrisierung Experte'!Q55,'Parametrisierung Forscherin 1'!Q55,'Parametrisierung Forscher 2'!Q55)-MIN('Parametrisierung Experte'!Q55,'Parametrisierung Forscherin 1'!Q55,'Parametrisierung Forscher 2'!Q55)</f>
        <v>0</v>
      </c>
      <c r="R55" s="16">
        <f>MAX('Parametrisierung Experte'!R55,'Parametrisierung Forscherin 1'!R55,'Parametrisierung Forscher 2'!R55)-MIN('Parametrisierung Experte'!R55,'Parametrisierung Forscherin 1'!R55,'Parametrisierung Forscher 2'!R55)</f>
        <v>0</v>
      </c>
      <c r="S55" s="16">
        <f>MAX('Parametrisierung Experte'!S55,'Parametrisierung Forscherin 1'!S55,'Parametrisierung Forscher 2'!S55)-MIN('Parametrisierung Experte'!S55,'Parametrisierung Forscherin 1'!S55,'Parametrisierung Forscher 2'!S55)</f>
        <v>3</v>
      </c>
      <c r="T55" s="16">
        <f>MAX('Parametrisierung Experte'!T55,'Parametrisierung Forscherin 1'!T55,'Parametrisierung Forscher 2'!T55)-MIN('Parametrisierung Experte'!T55,'Parametrisierung Forscherin 1'!T55,'Parametrisierung Forscher 2'!T55)</f>
        <v>5</v>
      </c>
      <c r="U55" s="16">
        <f>MAX('Parametrisierung Experte'!U55,'Parametrisierung Forscherin 1'!U55,'Parametrisierung Forscher 2'!U55)-MIN('Parametrisierung Experte'!U55,'Parametrisierung Forscherin 1'!U55,'Parametrisierung Forscher 2'!U55)</f>
        <v>0</v>
      </c>
      <c r="V55" s="16">
        <f>MAX('Parametrisierung Experte'!V55,'Parametrisierung Forscherin 1'!V55,'Parametrisierung Forscher 2'!V55)-MIN('Parametrisierung Experte'!V55,'Parametrisierung Forscherin 1'!V55,'Parametrisierung Forscher 2'!V55)</f>
        <v>6</v>
      </c>
      <c r="W55" s="16">
        <f>MAX('Parametrisierung Experte'!W55,'Parametrisierung Forscherin 1'!W55,'Parametrisierung Forscher 2'!W55)-MIN('Parametrisierung Experte'!W55,'Parametrisierung Forscherin 1'!W55,'Parametrisierung Forscher 2'!W55)</f>
        <v>0</v>
      </c>
      <c r="X55" s="16">
        <f>MAX('Parametrisierung Experte'!X55,'Parametrisierung Forscherin 1'!X55,'Parametrisierung Forscher 2'!X55)-MIN('Parametrisierung Experte'!X55,'Parametrisierung Forscherin 1'!X55,'Parametrisierung Forscher 2'!X55)</f>
        <v>2</v>
      </c>
      <c r="Y55" s="16">
        <f>MAX('Parametrisierung Experte'!Y55,'Parametrisierung Forscherin 1'!Y55,'Parametrisierung Forscher 2'!Y55)-MIN('Parametrisierung Experte'!Y55,'Parametrisierung Forscherin 1'!Y55,'Parametrisierung Forscher 2'!Y55)</f>
        <v>2</v>
      </c>
      <c r="Z55" s="16">
        <f>MAX('Parametrisierung Experte'!Z55,'Parametrisierung Forscherin 1'!Z55,'Parametrisierung Forscher 2'!Z55)-MIN('Parametrisierung Experte'!Z55,'Parametrisierung Forscherin 1'!Z55,'Parametrisierung Forscher 2'!Z55)</f>
        <v>0</v>
      </c>
      <c r="AA55" s="16">
        <f>MAX('Parametrisierung Experte'!AA55,'Parametrisierung Forscherin 1'!AA55,'Parametrisierung Forscher 2'!AA55)-MIN('Parametrisierung Experte'!AA55,'Parametrisierung Forscherin 1'!AA55,'Parametrisierung Forscher 2'!AA55)</f>
        <v>0</v>
      </c>
      <c r="AB55" s="16">
        <f>MAX('Parametrisierung Experte'!AB55,'Parametrisierung Forscherin 1'!AB55,'Parametrisierung Forscher 2'!AB55)-MIN('Parametrisierung Experte'!AB55,'Parametrisierung Forscherin 1'!AB55,'Parametrisierung Forscher 2'!AB55)</f>
        <v>0</v>
      </c>
      <c r="AC55" s="16">
        <f>MAX('Parametrisierung Experte'!AC55,'Parametrisierung Forscherin 1'!AC55,'Parametrisierung Forscher 2'!AC55)-MIN('Parametrisierung Experte'!AC55,'Parametrisierung Forscherin 1'!AC55,'Parametrisierung Forscher 2'!AC55)</f>
        <v>12</v>
      </c>
      <c r="AD55" s="16">
        <f>MAX('Parametrisierung Experte'!AD55,'Parametrisierung Forscherin 1'!AD55,'Parametrisierung Forscher 2'!AD55)-MIN('Parametrisierung Experte'!AD55,'Parametrisierung Forscherin 1'!AD55,'Parametrisierung Forscher 2'!AD55)</f>
        <v>0</v>
      </c>
      <c r="AE55" s="5"/>
      <c r="AF55" s="5"/>
      <c r="AG55" s="5"/>
      <c r="AI55" s="143"/>
      <c r="AJ55" s="143"/>
      <c r="AK55" s="143"/>
      <c r="AL55" s="143"/>
      <c r="AM55" s="143"/>
      <c r="AO55" s="127"/>
      <c r="AP55" s="49" t="s">
        <v>200</v>
      </c>
      <c r="AQ55" s="50">
        <v>-6</v>
      </c>
    </row>
    <row r="56" spans="1:43" ht="15.75" customHeight="1" x14ac:dyDescent="0.2">
      <c r="A56" s="128"/>
      <c r="B56" s="128"/>
      <c r="C56" s="7" t="s">
        <v>150</v>
      </c>
      <c r="D56" s="8" t="s">
        <v>119</v>
      </c>
      <c r="E56" s="16">
        <f>MAX('Parametrisierung Experte'!E56,'Parametrisierung Forscherin 1'!E56,'Parametrisierung Forscher 2'!E56)-MIN('Parametrisierung Experte'!E56,'Parametrisierung Forscherin 1'!E56,'Parametrisierung Forscher 2'!E56)</f>
        <v>0</v>
      </c>
      <c r="F56" s="16">
        <f>MAX('Parametrisierung Experte'!F56,'Parametrisierung Forscherin 1'!F56,'Parametrisierung Forscher 2'!F56)-MIN('Parametrisierung Experte'!F56,'Parametrisierung Forscherin 1'!F56,'Parametrisierung Forscher 2'!F56)</f>
        <v>0</v>
      </c>
      <c r="G56" s="16">
        <f>MAX('Parametrisierung Experte'!G56,'Parametrisierung Forscherin 1'!G56,'Parametrisierung Forscher 2'!G56)-MIN('Parametrisierung Experte'!G56,'Parametrisierung Forscherin 1'!G56,'Parametrisierung Forscher 2'!G56)</f>
        <v>8</v>
      </c>
      <c r="H56" s="16">
        <f>MAX('Parametrisierung Experte'!H56,'Parametrisierung Forscherin 1'!H56,'Parametrisierung Forscher 2'!H56)-MIN('Parametrisierung Experte'!H56,'Parametrisierung Forscherin 1'!H56,'Parametrisierung Forscher 2'!H56)</f>
        <v>0</v>
      </c>
      <c r="I56" s="16">
        <f>MAX('Parametrisierung Experte'!I56,'Parametrisierung Forscherin 1'!I56,'Parametrisierung Forscher 2'!I56)-MIN('Parametrisierung Experte'!I56,'Parametrisierung Forscherin 1'!I56,'Parametrisierung Forscher 2'!I56)</f>
        <v>9</v>
      </c>
      <c r="J56" s="16">
        <f>MAX('Parametrisierung Experte'!J56,'Parametrisierung Forscherin 1'!J56,'Parametrisierung Forscher 2'!J56)-MIN('Parametrisierung Experte'!J56,'Parametrisierung Forscherin 1'!J56,'Parametrisierung Forscher 2'!J56)</f>
        <v>7</v>
      </c>
      <c r="K56" s="16">
        <f>MAX('Parametrisierung Experte'!K56,'Parametrisierung Forscherin 1'!K56,'Parametrisierung Forscher 2'!K56)-MIN('Parametrisierung Experte'!K56,'Parametrisierung Forscherin 1'!K56,'Parametrisierung Forscher 2'!K56)</f>
        <v>7</v>
      </c>
      <c r="L56" s="16">
        <f>MAX('Parametrisierung Experte'!L56,'Parametrisierung Forscherin 1'!L56,'Parametrisierung Forscher 2'!L56)-MIN('Parametrisierung Experte'!L56,'Parametrisierung Forscherin 1'!L56,'Parametrisierung Forscher 2'!L56)</f>
        <v>4</v>
      </c>
      <c r="M56" s="16">
        <f>MAX('Parametrisierung Experte'!M56,'Parametrisierung Forscherin 1'!M56,'Parametrisierung Forscher 2'!M56)-MIN('Parametrisierung Experte'!M56,'Parametrisierung Forscherin 1'!M56,'Parametrisierung Forscher 2'!M56)</f>
        <v>8</v>
      </c>
      <c r="N56" s="16">
        <f>MAX('Parametrisierung Experte'!N56,'Parametrisierung Forscherin 1'!N56,'Parametrisierung Forscher 2'!N56)-MIN('Parametrisierung Experte'!N56,'Parametrisierung Forscherin 1'!N56,'Parametrisierung Forscher 2'!N56)</f>
        <v>0</v>
      </c>
      <c r="O56" s="16">
        <f>MAX('Parametrisierung Experte'!O56,'Parametrisierung Forscherin 1'!O56,'Parametrisierung Forscher 2'!O56)-MIN('Parametrisierung Experte'!O56,'Parametrisierung Forscherin 1'!O56,'Parametrisierung Forscher 2'!O56)</f>
        <v>0</v>
      </c>
      <c r="P56" s="16">
        <f>MAX('Parametrisierung Experte'!P56,'Parametrisierung Forscherin 1'!P56,'Parametrisierung Forscher 2'!P56)-MIN('Parametrisierung Experte'!P56,'Parametrisierung Forscherin 1'!P56,'Parametrisierung Forscher 2'!P56)</f>
        <v>0</v>
      </c>
      <c r="Q56" s="16">
        <f>MAX('Parametrisierung Experte'!Q56,'Parametrisierung Forscherin 1'!Q56,'Parametrisierung Forscher 2'!Q56)-MIN('Parametrisierung Experte'!Q56,'Parametrisierung Forscherin 1'!Q56,'Parametrisierung Forscher 2'!Q56)</f>
        <v>0</v>
      </c>
      <c r="R56" s="16">
        <f>MAX('Parametrisierung Experte'!R56,'Parametrisierung Forscherin 1'!R56,'Parametrisierung Forscher 2'!R56)-MIN('Parametrisierung Experte'!R56,'Parametrisierung Forscherin 1'!R56,'Parametrisierung Forscher 2'!R56)</f>
        <v>0</v>
      </c>
      <c r="S56" s="16">
        <f>MAX('Parametrisierung Experte'!S56,'Parametrisierung Forscherin 1'!S56,'Parametrisierung Forscher 2'!S56)-MIN('Parametrisierung Experte'!S56,'Parametrisierung Forscherin 1'!S56,'Parametrisierung Forscher 2'!S56)</f>
        <v>7</v>
      </c>
      <c r="T56" s="16">
        <f>MAX('Parametrisierung Experte'!T56,'Parametrisierung Forscherin 1'!T56,'Parametrisierung Forscher 2'!T56)-MIN('Parametrisierung Experte'!T56,'Parametrisierung Forscherin 1'!T56,'Parametrisierung Forscher 2'!T56)</f>
        <v>0</v>
      </c>
      <c r="U56" s="16">
        <f>MAX('Parametrisierung Experte'!U56,'Parametrisierung Forscherin 1'!U56,'Parametrisierung Forscher 2'!U56)-MIN('Parametrisierung Experte'!U56,'Parametrisierung Forscherin 1'!U56,'Parametrisierung Forscher 2'!U56)</f>
        <v>3</v>
      </c>
      <c r="V56" s="16">
        <f>MAX('Parametrisierung Experte'!V56,'Parametrisierung Forscherin 1'!V56,'Parametrisierung Forscher 2'!V56)-MIN('Parametrisierung Experte'!V56,'Parametrisierung Forscherin 1'!V56,'Parametrisierung Forscher 2'!V56)</f>
        <v>5</v>
      </c>
      <c r="W56" s="16">
        <f>MAX('Parametrisierung Experte'!W56,'Parametrisierung Forscherin 1'!W56,'Parametrisierung Forscher 2'!W56)-MIN('Parametrisierung Experte'!W56,'Parametrisierung Forscherin 1'!W56,'Parametrisierung Forscher 2'!W56)</f>
        <v>0</v>
      </c>
      <c r="X56" s="16">
        <f>MAX('Parametrisierung Experte'!X56,'Parametrisierung Forscherin 1'!X56,'Parametrisierung Forscher 2'!X56)-MIN('Parametrisierung Experte'!X56,'Parametrisierung Forscherin 1'!X56,'Parametrisierung Forscher 2'!X56)</f>
        <v>3</v>
      </c>
      <c r="Y56" s="16">
        <f>MAX('Parametrisierung Experte'!Y56,'Parametrisierung Forscherin 1'!Y56,'Parametrisierung Forscher 2'!Y56)-MIN('Parametrisierung Experte'!Y56,'Parametrisierung Forscherin 1'!Y56,'Parametrisierung Forscher 2'!Y56)</f>
        <v>5</v>
      </c>
      <c r="Z56" s="16">
        <f>MAX('Parametrisierung Experte'!Z56,'Parametrisierung Forscherin 1'!Z56,'Parametrisierung Forscher 2'!Z56)-MIN('Parametrisierung Experte'!Z56,'Parametrisierung Forscherin 1'!Z56,'Parametrisierung Forscher 2'!Z56)</f>
        <v>0</v>
      </c>
      <c r="AA56" s="16">
        <f>MAX('Parametrisierung Experte'!AA56,'Parametrisierung Forscherin 1'!AA56,'Parametrisierung Forscher 2'!AA56)-MIN('Parametrisierung Experte'!AA56,'Parametrisierung Forscherin 1'!AA56,'Parametrisierung Forscher 2'!AA56)</f>
        <v>4</v>
      </c>
      <c r="AB56" s="16">
        <f>MAX('Parametrisierung Experte'!AB56,'Parametrisierung Forscherin 1'!AB56,'Parametrisierung Forscher 2'!AB56)-MIN('Parametrisierung Experte'!AB56,'Parametrisierung Forscherin 1'!AB56,'Parametrisierung Forscher 2'!AB56)</f>
        <v>0</v>
      </c>
      <c r="AC56" s="16">
        <f>MAX('Parametrisierung Experte'!AC56,'Parametrisierung Forscherin 1'!AC56,'Parametrisierung Forscher 2'!AC56)-MIN('Parametrisierung Experte'!AC56,'Parametrisierung Forscherin 1'!AC56,'Parametrisierung Forscher 2'!AC56)</f>
        <v>0</v>
      </c>
      <c r="AD56" s="16">
        <f>MAX('Parametrisierung Experte'!AD56,'Parametrisierung Forscherin 1'!AD56,'Parametrisierung Forscher 2'!AD56)-MIN('Parametrisierung Experte'!AD56,'Parametrisierung Forscherin 1'!AD56,'Parametrisierung Forscher 2'!AD56)</f>
        <v>0</v>
      </c>
      <c r="AE56" s="5"/>
      <c r="AF56" s="5"/>
      <c r="AG56" s="5"/>
      <c r="AI56" s="143"/>
      <c r="AJ56" s="143"/>
      <c r="AK56" s="143"/>
      <c r="AL56" s="143"/>
      <c r="AM56" s="143"/>
      <c r="AO56" s="127"/>
      <c r="AP56" s="49" t="s">
        <v>201</v>
      </c>
      <c r="AQ56" s="50">
        <v>-7</v>
      </c>
    </row>
    <row r="57" spans="1:43" ht="15.75" customHeight="1" x14ac:dyDescent="0.2">
      <c r="A57" s="128"/>
      <c r="B57" s="128"/>
      <c r="C57" s="7" t="s">
        <v>151</v>
      </c>
      <c r="D57" s="8" t="s">
        <v>120</v>
      </c>
      <c r="E57" s="16">
        <f>MAX('Parametrisierung Experte'!E57,'Parametrisierung Forscherin 1'!E57,'Parametrisierung Forscher 2'!E57)-MIN('Parametrisierung Experte'!E57,'Parametrisierung Forscherin 1'!E57,'Parametrisierung Forscher 2'!E57)</f>
        <v>0</v>
      </c>
      <c r="F57" s="16">
        <f>MAX('Parametrisierung Experte'!F57,'Parametrisierung Forscherin 1'!F57,'Parametrisierung Forscher 2'!F57)-MIN('Parametrisierung Experte'!F57,'Parametrisierung Forscherin 1'!F57,'Parametrisierung Forscher 2'!F57)</f>
        <v>0</v>
      </c>
      <c r="G57" s="16">
        <f>MAX('Parametrisierung Experte'!G57,'Parametrisierung Forscherin 1'!G57,'Parametrisierung Forscher 2'!G57)-MIN('Parametrisierung Experte'!G57,'Parametrisierung Forscherin 1'!G57,'Parametrisierung Forscher 2'!G57)</f>
        <v>0</v>
      </c>
      <c r="H57" s="16">
        <f>MAX('Parametrisierung Experte'!H57,'Parametrisierung Forscherin 1'!H57,'Parametrisierung Forscher 2'!H57)-MIN('Parametrisierung Experte'!H57,'Parametrisierung Forscherin 1'!H57,'Parametrisierung Forscher 2'!H57)</f>
        <v>0</v>
      </c>
      <c r="I57" s="16">
        <f>MAX('Parametrisierung Experte'!I57,'Parametrisierung Forscherin 1'!I57,'Parametrisierung Forscher 2'!I57)-MIN('Parametrisierung Experte'!I57,'Parametrisierung Forscherin 1'!I57,'Parametrisierung Forscher 2'!I57)</f>
        <v>5</v>
      </c>
      <c r="J57" s="16">
        <f>MAX('Parametrisierung Experte'!J57,'Parametrisierung Forscherin 1'!J57,'Parametrisierung Forscher 2'!J57)-MIN('Parametrisierung Experte'!J57,'Parametrisierung Forscherin 1'!J57,'Parametrisierung Forscher 2'!J57)</f>
        <v>0</v>
      </c>
      <c r="K57" s="16">
        <f>MAX('Parametrisierung Experte'!K57,'Parametrisierung Forscherin 1'!K57,'Parametrisierung Forscher 2'!K57)-MIN('Parametrisierung Experte'!K57,'Parametrisierung Forscherin 1'!K57,'Parametrisierung Forscher 2'!K57)</f>
        <v>0</v>
      </c>
      <c r="L57" s="16">
        <f>MAX('Parametrisierung Experte'!L57,'Parametrisierung Forscherin 1'!L57,'Parametrisierung Forscher 2'!L57)-MIN('Parametrisierung Experte'!L57,'Parametrisierung Forscherin 1'!L57,'Parametrisierung Forscher 2'!L57)</f>
        <v>0</v>
      </c>
      <c r="M57" s="16">
        <f>MAX('Parametrisierung Experte'!M57,'Parametrisierung Forscherin 1'!M57,'Parametrisierung Forscher 2'!M57)-MIN('Parametrisierung Experte'!M57,'Parametrisierung Forscherin 1'!M57,'Parametrisierung Forscher 2'!M57)</f>
        <v>5</v>
      </c>
      <c r="N57" s="16">
        <f>MAX('Parametrisierung Experte'!N57,'Parametrisierung Forscherin 1'!N57,'Parametrisierung Forscher 2'!N57)-MIN('Parametrisierung Experte'!N57,'Parametrisierung Forscherin 1'!N57,'Parametrisierung Forscher 2'!N57)</f>
        <v>0</v>
      </c>
      <c r="O57" s="16">
        <f>MAX('Parametrisierung Experte'!O57,'Parametrisierung Forscherin 1'!O57,'Parametrisierung Forscher 2'!O57)-MIN('Parametrisierung Experte'!O57,'Parametrisierung Forscherin 1'!O57,'Parametrisierung Forscher 2'!O57)</f>
        <v>0</v>
      </c>
      <c r="P57" s="16">
        <f>MAX('Parametrisierung Experte'!P57,'Parametrisierung Forscherin 1'!P57,'Parametrisierung Forscher 2'!P57)-MIN('Parametrisierung Experte'!P57,'Parametrisierung Forscherin 1'!P57,'Parametrisierung Forscher 2'!P57)</f>
        <v>0</v>
      </c>
      <c r="Q57" s="16">
        <f>MAX('Parametrisierung Experte'!Q57,'Parametrisierung Forscherin 1'!Q57,'Parametrisierung Forscher 2'!Q57)-MIN('Parametrisierung Experte'!Q57,'Parametrisierung Forscherin 1'!Q57,'Parametrisierung Forscher 2'!Q57)</f>
        <v>0</v>
      </c>
      <c r="R57" s="16">
        <f>MAX('Parametrisierung Experte'!R57,'Parametrisierung Forscherin 1'!R57,'Parametrisierung Forscher 2'!R57)-MIN('Parametrisierung Experte'!R57,'Parametrisierung Forscherin 1'!R57,'Parametrisierung Forscher 2'!R57)</f>
        <v>0</v>
      </c>
      <c r="S57" s="16">
        <f>MAX('Parametrisierung Experte'!S57,'Parametrisierung Forscherin 1'!S57,'Parametrisierung Forscher 2'!S57)-MIN('Parametrisierung Experte'!S57,'Parametrisierung Forscherin 1'!S57,'Parametrisierung Forscher 2'!S57)</f>
        <v>0</v>
      </c>
      <c r="T57" s="16">
        <f>MAX('Parametrisierung Experte'!T57,'Parametrisierung Forscherin 1'!T57,'Parametrisierung Forscher 2'!T57)-MIN('Parametrisierung Experte'!T57,'Parametrisierung Forscherin 1'!T57,'Parametrisierung Forscher 2'!T57)</f>
        <v>0</v>
      </c>
      <c r="U57" s="16">
        <f>MAX('Parametrisierung Experte'!U57,'Parametrisierung Forscherin 1'!U57,'Parametrisierung Forscher 2'!U57)-MIN('Parametrisierung Experte'!U57,'Parametrisierung Forscherin 1'!U57,'Parametrisierung Forscher 2'!U57)</f>
        <v>0</v>
      </c>
      <c r="V57" s="16">
        <f>MAX('Parametrisierung Experte'!V57,'Parametrisierung Forscherin 1'!V57,'Parametrisierung Forscher 2'!V57)-MIN('Parametrisierung Experte'!V57,'Parametrisierung Forscherin 1'!V57,'Parametrisierung Forscher 2'!V57)</f>
        <v>0</v>
      </c>
      <c r="W57" s="16">
        <f>MAX('Parametrisierung Experte'!W57,'Parametrisierung Forscherin 1'!W57,'Parametrisierung Forscher 2'!W57)-MIN('Parametrisierung Experte'!W57,'Parametrisierung Forscherin 1'!W57,'Parametrisierung Forscher 2'!W57)</f>
        <v>0</v>
      </c>
      <c r="X57" s="16">
        <f>MAX('Parametrisierung Experte'!X57,'Parametrisierung Forscherin 1'!X57,'Parametrisierung Forscher 2'!X57)-MIN('Parametrisierung Experte'!X57,'Parametrisierung Forscherin 1'!X57,'Parametrisierung Forscher 2'!X57)</f>
        <v>0</v>
      </c>
      <c r="Y57" s="16">
        <f>MAX('Parametrisierung Experte'!Y57,'Parametrisierung Forscherin 1'!Y57,'Parametrisierung Forscher 2'!Y57)-MIN('Parametrisierung Experte'!Y57,'Parametrisierung Forscherin 1'!Y57,'Parametrisierung Forscher 2'!Y57)</f>
        <v>0</v>
      </c>
      <c r="Z57" s="16">
        <f>MAX('Parametrisierung Experte'!Z57,'Parametrisierung Forscherin 1'!Z57,'Parametrisierung Forscher 2'!Z57)-MIN('Parametrisierung Experte'!Z57,'Parametrisierung Forscherin 1'!Z57,'Parametrisierung Forscher 2'!Z57)</f>
        <v>0</v>
      </c>
      <c r="AA57" s="16">
        <f>MAX('Parametrisierung Experte'!AA57,'Parametrisierung Forscherin 1'!AA57,'Parametrisierung Forscher 2'!AA57)-MIN('Parametrisierung Experte'!AA57,'Parametrisierung Forscherin 1'!AA57,'Parametrisierung Forscher 2'!AA57)</f>
        <v>0</v>
      </c>
      <c r="AB57" s="16">
        <f>MAX('Parametrisierung Experte'!AB57,'Parametrisierung Forscherin 1'!AB57,'Parametrisierung Forscher 2'!AB57)-MIN('Parametrisierung Experte'!AB57,'Parametrisierung Forscherin 1'!AB57,'Parametrisierung Forscher 2'!AB57)</f>
        <v>0</v>
      </c>
      <c r="AC57" s="16">
        <f>MAX('Parametrisierung Experte'!AC57,'Parametrisierung Forscherin 1'!AC57,'Parametrisierung Forscher 2'!AC57)-MIN('Parametrisierung Experte'!AC57,'Parametrisierung Forscherin 1'!AC57,'Parametrisierung Forscher 2'!AC57)</f>
        <v>0</v>
      </c>
      <c r="AD57" s="16">
        <f>MAX('Parametrisierung Experte'!AD57,'Parametrisierung Forscherin 1'!AD57,'Parametrisierung Forscher 2'!AD57)-MIN('Parametrisierung Experte'!AD57,'Parametrisierung Forscherin 1'!AD57,'Parametrisierung Forscher 2'!AD57)</f>
        <v>0</v>
      </c>
      <c r="AE57" s="5"/>
      <c r="AF57" s="5"/>
      <c r="AG57" s="5"/>
      <c r="AI57" s="143"/>
      <c r="AJ57" s="143"/>
      <c r="AK57" s="143"/>
      <c r="AL57" s="143"/>
      <c r="AM57" s="143"/>
      <c r="AO57" s="127"/>
      <c r="AP57" s="49" t="s">
        <v>202</v>
      </c>
      <c r="AQ57" s="50">
        <v>-8</v>
      </c>
    </row>
    <row r="58" spans="1:43" ht="15.75" customHeight="1" x14ac:dyDescent="0.2">
      <c r="A58" s="128"/>
      <c r="B58" s="128"/>
      <c r="C58" s="7" t="s">
        <v>152</v>
      </c>
      <c r="D58" s="8" t="s">
        <v>121</v>
      </c>
      <c r="E58" s="16">
        <f>MAX('Parametrisierung Experte'!E58,'Parametrisierung Forscherin 1'!E58,'Parametrisierung Forscher 2'!E58)-MIN('Parametrisierung Experte'!E58,'Parametrisierung Forscherin 1'!E58,'Parametrisierung Forscher 2'!E58)</f>
        <v>0</v>
      </c>
      <c r="F58" s="16">
        <f>MAX('Parametrisierung Experte'!F58,'Parametrisierung Forscherin 1'!F58,'Parametrisierung Forscher 2'!F58)-MIN('Parametrisierung Experte'!F58,'Parametrisierung Forscherin 1'!F58,'Parametrisierung Forscher 2'!F58)</f>
        <v>0</v>
      </c>
      <c r="G58" s="16">
        <f>MAX('Parametrisierung Experte'!G58,'Parametrisierung Forscherin 1'!G58,'Parametrisierung Forscher 2'!G58)-MIN('Parametrisierung Experte'!G58,'Parametrisierung Forscherin 1'!G58,'Parametrisierung Forscher 2'!G58)</f>
        <v>0</v>
      </c>
      <c r="H58" s="16">
        <f>MAX('Parametrisierung Experte'!H58,'Parametrisierung Forscherin 1'!H58,'Parametrisierung Forscher 2'!H58)-MIN('Parametrisierung Experte'!H58,'Parametrisierung Forscherin 1'!H58,'Parametrisierung Forscher 2'!H58)</f>
        <v>0</v>
      </c>
      <c r="I58" s="16">
        <f>MAX('Parametrisierung Experte'!I58,'Parametrisierung Forscherin 1'!I58,'Parametrisierung Forscher 2'!I58)-MIN('Parametrisierung Experte'!I58,'Parametrisierung Forscherin 1'!I58,'Parametrisierung Forscher 2'!I58)</f>
        <v>5</v>
      </c>
      <c r="J58" s="16">
        <f>MAX('Parametrisierung Experte'!J58,'Parametrisierung Forscherin 1'!J58,'Parametrisierung Forscher 2'!J58)-MIN('Parametrisierung Experte'!J58,'Parametrisierung Forscherin 1'!J58,'Parametrisierung Forscher 2'!J58)</f>
        <v>2</v>
      </c>
      <c r="K58" s="16">
        <f>MAX('Parametrisierung Experte'!K58,'Parametrisierung Forscherin 1'!K58,'Parametrisierung Forscher 2'!K58)-MIN('Parametrisierung Experte'!K58,'Parametrisierung Forscherin 1'!K58,'Parametrisierung Forscher 2'!K58)</f>
        <v>0</v>
      </c>
      <c r="L58" s="16">
        <f>MAX('Parametrisierung Experte'!L58,'Parametrisierung Forscherin 1'!L58,'Parametrisierung Forscher 2'!L58)-MIN('Parametrisierung Experte'!L58,'Parametrisierung Forscherin 1'!L58,'Parametrisierung Forscher 2'!L58)</f>
        <v>0</v>
      </c>
      <c r="M58" s="16">
        <f>MAX('Parametrisierung Experte'!M58,'Parametrisierung Forscherin 1'!M58,'Parametrisierung Forscher 2'!M58)-MIN('Parametrisierung Experte'!M58,'Parametrisierung Forscherin 1'!M58,'Parametrisierung Forscher 2'!M58)</f>
        <v>8</v>
      </c>
      <c r="N58" s="16">
        <f>MAX('Parametrisierung Experte'!N58,'Parametrisierung Forscherin 1'!N58,'Parametrisierung Forscher 2'!N58)-MIN('Parametrisierung Experte'!N58,'Parametrisierung Forscherin 1'!N58,'Parametrisierung Forscher 2'!N58)</f>
        <v>6</v>
      </c>
      <c r="O58" s="16">
        <f>MAX('Parametrisierung Experte'!O58,'Parametrisierung Forscherin 1'!O58,'Parametrisierung Forscher 2'!O58)-MIN('Parametrisierung Experte'!O58,'Parametrisierung Forscherin 1'!O58,'Parametrisierung Forscher 2'!O58)</f>
        <v>3</v>
      </c>
      <c r="P58" s="16">
        <f>MAX('Parametrisierung Experte'!P58,'Parametrisierung Forscherin 1'!P58,'Parametrisierung Forscher 2'!P58)-MIN('Parametrisierung Experte'!P58,'Parametrisierung Forscherin 1'!P58,'Parametrisierung Forscher 2'!P58)</f>
        <v>0</v>
      </c>
      <c r="Q58" s="16">
        <f>MAX('Parametrisierung Experte'!Q58,'Parametrisierung Forscherin 1'!Q58,'Parametrisierung Forscher 2'!Q58)-MIN('Parametrisierung Experte'!Q58,'Parametrisierung Forscherin 1'!Q58,'Parametrisierung Forscher 2'!Q58)</f>
        <v>4</v>
      </c>
      <c r="R58" s="16">
        <f>MAX('Parametrisierung Experte'!R58,'Parametrisierung Forscherin 1'!R58,'Parametrisierung Forscher 2'!R58)-MIN('Parametrisierung Experte'!R58,'Parametrisierung Forscherin 1'!R58,'Parametrisierung Forscher 2'!R58)</f>
        <v>0</v>
      </c>
      <c r="S58" s="16">
        <f>MAX('Parametrisierung Experte'!S58,'Parametrisierung Forscherin 1'!S58,'Parametrisierung Forscher 2'!S58)-MIN('Parametrisierung Experte'!S58,'Parametrisierung Forscherin 1'!S58,'Parametrisierung Forscher 2'!S58)</f>
        <v>0</v>
      </c>
      <c r="T58" s="16">
        <f>MAX('Parametrisierung Experte'!T58,'Parametrisierung Forscherin 1'!T58,'Parametrisierung Forscher 2'!T58)-MIN('Parametrisierung Experte'!T58,'Parametrisierung Forscherin 1'!T58,'Parametrisierung Forscher 2'!T58)</f>
        <v>0</v>
      </c>
      <c r="U58" s="16">
        <f>MAX('Parametrisierung Experte'!U58,'Parametrisierung Forscherin 1'!U58,'Parametrisierung Forscher 2'!U58)-MIN('Parametrisierung Experte'!U58,'Parametrisierung Forscherin 1'!U58,'Parametrisierung Forscher 2'!U58)</f>
        <v>0</v>
      </c>
      <c r="V58" s="16">
        <f>MAX('Parametrisierung Experte'!V58,'Parametrisierung Forscherin 1'!V58,'Parametrisierung Forscher 2'!V58)-MIN('Parametrisierung Experte'!V58,'Parametrisierung Forscherin 1'!V58,'Parametrisierung Forscher 2'!V58)</f>
        <v>5</v>
      </c>
      <c r="W58" s="16">
        <f>MAX('Parametrisierung Experte'!W58,'Parametrisierung Forscherin 1'!W58,'Parametrisierung Forscher 2'!W58)-MIN('Parametrisierung Experte'!W58,'Parametrisierung Forscherin 1'!W58,'Parametrisierung Forscher 2'!W58)</f>
        <v>0</v>
      </c>
      <c r="X58" s="16">
        <f>MAX('Parametrisierung Experte'!X58,'Parametrisierung Forscherin 1'!X58,'Parametrisierung Forscher 2'!X58)-MIN('Parametrisierung Experte'!X58,'Parametrisierung Forscherin 1'!X58,'Parametrisierung Forscher 2'!X58)</f>
        <v>0</v>
      </c>
      <c r="Y58" s="16">
        <f>MAX('Parametrisierung Experte'!Y58,'Parametrisierung Forscherin 1'!Y58,'Parametrisierung Forscher 2'!Y58)-MIN('Parametrisierung Experte'!Y58,'Parametrisierung Forscherin 1'!Y58,'Parametrisierung Forscher 2'!Y58)</f>
        <v>0</v>
      </c>
      <c r="Z58" s="16">
        <f>MAX('Parametrisierung Experte'!Z58,'Parametrisierung Forscherin 1'!Z58,'Parametrisierung Forscher 2'!Z58)-MIN('Parametrisierung Experte'!Z58,'Parametrisierung Forscherin 1'!Z58,'Parametrisierung Forscher 2'!Z58)</f>
        <v>4</v>
      </c>
      <c r="AA58" s="16">
        <f>MAX('Parametrisierung Experte'!AA58,'Parametrisierung Forscherin 1'!AA58,'Parametrisierung Forscher 2'!AA58)-MIN('Parametrisierung Experte'!AA58,'Parametrisierung Forscherin 1'!AA58,'Parametrisierung Forscher 2'!AA58)</f>
        <v>0</v>
      </c>
      <c r="AB58" s="16">
        <f>MAX('Parametrisierung Experte'!AB58,'Parametrisierung Forscherin 1'!AB58,'Parametrisierung Forscher 2'!AB58)-MIN('Parametrisierung Experte'!AB58,'Parametrisierung Forscherin 1'!AB58,'Parametrisierung Forscher 2'!AB58)</f>
        <v>2</v>
      </c>
      <c r="AC58" s="16">
        <f>MAX('Parametrisierung Experte'!AC58,'Parametrisierung Forscherin 1'!AC58,'Parametrisierung Forscher 2'!AC58)-MIN('Parametrisierung Experte'!AC58,'Parametrisierung Forscherin 1'!AC58,'Parametrisierung Forscher 2'!AC58)</f>
        <v>3</v>
      </c>
      <c r="AD58" s="16">
        <f>MAX('Parametrisierung Experte'!AD58,'Parametrisierung Forscherin 1'!AD58,'Parametrisierung Forscher 2'!AD58)-MIN('Parametrisierung Experte'!AD58,'Parametrisierung Forscherin 1'!AD58,'Parametrisierung Forscher 2'!AD58)</f>
        <v>0</v>
      </c>
      <c r="AE58" s="5"/>
      <c r="AF58" s="5"/>
      <c r="AG58" s="5"/>
      <c r="AI58" s="143"/>
      <c r="AJ58" s="143"/>
      <c r="AK58" s="143"/>
      <c r="AL58" s="143"/>
      <c r="AM58" s="143"/>
      <c r="AO58" s="127"/>
      <c r="AP58" s="49" t="s">
        <v>203</v>
      </c>
      <c r="AQ58" s="50">
        <v>-9</v>
      </c>
    </row>
    <row r="59" spans="1:43" ht="15.75" customHeight="1" x14ac:dyDescent="0.2">
      <c r="A59" s="128"/>
      <c r="B59" s="128"/>
      <c r="C59" s="7" t="s">
        <v>153</v>
      </c>
      <c r="D59" s="8" t="s">
        <v>122</v>
      </c>
      <c r="E59" s="16">
        <f>MAX('Parametrisierung Experte'!E59,'Parametrisierung Forscherin 1'!E59,'Parametrisierung Forscher 2'!E59)-MIN('Parametrisierung Experte'!E59,'Parametrisierung Forscherin 1'!E59,'Parametrisierung Forscher 2'!E59)</f>
        <v>0</v>
      </c>
      <c r="F59" s="16">
        <f>MAX('Parametrisierung Experte'!F59,'Parametrisierung Forscherin 1'!F59,'Parametrisierung Forscher 2'!F59)-MIN('Parametrisierung Experte'!F59,'Parametrisierung Forscherin 1'!F59,'Parametrisierung Forscher 2'!F59)</f>
        <v>0</v>
      </c>
      <c r="G59" s="16">
        <f>MAX('Parametrisierung Experte'!G59,'Parametrisierung Forscherin 1'!G59,'Parametrisierung Forscher 2'!G59)-MIN('Parametrisierung Experte'!G59,'Parametrisierung Forscherin 1'!G59,'Parametrisierung Forscher 2'!G59)</f>
        <v>0</v>
      </c>
      <c r="H59" s="16">
        <f>MAX('Parametrisierung Experte'!H59,'Parametrisierung Forscherin 1'!H59,'Parametrisierung Forscher 2'!H59)-MIN('Parametrisierung Experte'!H59,'Parametrisierung Forscherin 1'!H59,'Parametrisierung Forscher 2'!H59)</f>
        <v>0</v>
      </c>
      <c r="I59" s="16">
        <f>MAX('Parametrisierung Experte'!I59,'Parametrisierung Forscherin 1'!I59,'Parametrisierung Forscher 2'!I59)-MIN('Parametrisierung Experte'!I59,'Parametrisierung Forscherin 1'!I59,'Parametrisierung Forscher 2'!I59)</f>
        <v>8</v>
      </c>
      <c r="J59" s="16">
        <f>MAX('Parametrisierung Experte'!J59,'Parametrisierung Forscherin 1'!J59,'Parametrisierung Forscher 2'!J59)-MIN('Parametrisierung Experte'!J59,'Parametrisierung Forscherin 1'!J59,'Parametrisierung Forscher 2'!J59)</f>
        <v>0</v>
      </c>
      <c r="K59" s="16">
        <f>MAX('Parametrisierung Experte'!K59,'Parametrisierung Forscherin 1'!K59,'Parametrisierung Forscher 2'!K59)-MIN('Parametrisierung Experte'!K59,'Parametrisierung Forscherin 1'!K59,'Parametrisierung Forscher 2'!K59)</f>
        <v>0</v>
      </c>
      <c r="L59" s="16">
        <f>MAX('Parametrisierung Experte'!L59,'Parametrisierung Forscherin 1'!L59,'Parametrisierung Forscher 2'!L59)-MIN('Parametrisierung Experte'!L59,'Parametrisierung Forscherin 1'!L59,'Parametrisierung Forscher 2'!L59)</f>
        <v>2</v>
      </c>
      <c r="M59" s="16">
        <f>MAX('Parametrisierung Experte'!M59,'Parametrisierung Forscherin 1'!M59,'Parametrisierung Forscher 2'!M59)-MIN('Parametrisierung Experte'!M59,'Parametrisierung Forscherin 1'!M59,'Parametrisierung Forscher 2'!M59)</f>
        <v>6</v>
      </c>
      <c r="N59" s="16">
        <f>MAX('Parametrisierung Experte'!N59,'Parametrisierung Forscherin 1'!N59,'Parametrisierung Forscher 2'!N59)-MIN('Parametrisierung Experte'!N59,'Parametrisierung Forscherin 1'!N59,'Parametrisierung Forscher 2'!N59)</f>
        <v>6</v>
      </c>
      <c r="O59" s="16">
        <f>MAX('Parametrisierung Experte'!O59,'Parametrisierung Forscherin 1'!O59,'Parametrisierung Forscher 2'!O59)-MIN('Parametrisierung Experte'!O59,'Parametrisierung Forscherin 1'!O59,'Parametrisierung Forscher 2'!O59)</f>
        <v>0</v>
      </c>
      <c r="P59" s="16">
        <f>MAX('Parametrisierung Experte'!P59,'Parametrisierung Forscherin 1'!P59,'Parametrisierung Forscher 2'!P59)-MIN('Parametrisierung Experte'!P59,'Parametrisierung Forscherin 1'!P59,'Parametrisierung Forscher 2'!P59)</f>
        <v>5</v>
      </c>
      <c r="Q59" s="16">
        <f>MAX('Parametrisierung Experte'!Q59,'Parametrisierung Forscherin 1'!Q59,'Parametrisierung Forscher 2'!Q59)-MIN('Parametrisierung Experte'!Q59,'Parametrisierung Forscherin 1'!Q59,'Parametrisierung Forscher 2'!Q59)</f>
        <v>0</v>
      </c>
      <c r="R59" s="16">
        <f>MAX('Parametrisierung Experte'!R59,'Parametrisierung Forscherin 1'!R59,'Parametrisierung Forscher 2'!R59)-MIN('Parametrisierung Experte'!R59,'Parametrisierung Forscherin 1'!R59,'Parametrisierung Forscher 2'!R59)</f>
        <v>0</v>
      </c>
      <c r="S59" s="16">
        <f>MAX('Parametrisierung Experte'!S59,'Parametrisierung Forscherin 1'!S59,'Parametrisierung Forscher 2'!S59)-MIN('Parametrisierung Experte'!S59,'Parametrisierung Forscherin 1'!S59,'Parametrisierung Forscher 2'!S59)</f>
        <v>0</v>
      </c>
      <c r="T59" s="16">
        <f>MAX('Parametrisierung Experte'!T59,'Parametrisierung Forscherin 1'!T59,'Parametrisierung Forscher 2'!T59)-MIN('Parametrisierung Experte'!T59,'Parametrisierung Forscherin 1'!T59,'Parametrisierung Forscher 2'!T59)</f>
        <v>0</v>
      </c>
      <c r="U59" s="16">
        <f>MAX('Parametrisierung Experte'!U59,'Parametrisierung Forscherin 1'!U59,'Parametrisierung Forscher 2'!U59)-MIN('Parametrisierung Experte'!U59,'Parametrisierung Forscherin 1'!U59,'Parametrisierung Forscher 2'!U59)</f>
        <v>0</v>
      </c>
      <c r="V59" s="16">
        <f>MAX('Parametrisierung Experte'!V59,'Parametrisierung Forscherin 1'!V59,'Parametrisierung Forscher 2'!V59)-MIN('Parametrisierung Experte'!V59,'Parametrisierung Forscherin 1'!V59,'Parametrisierung Forscher 2'!V59)</f>
        <v>4</v>
      </c>
      <c r="W59" s="16">
        <f>MAX('Parametrisierung Experte'!W59,'Parametrisierung Forscherin 1'!W59,'Parametrisierung Forscher 2'!W59)-MIN('Parametrisierung Experte'!W59,'Parametrisierung Forscherin 1'!W59,'Parametrisierung Forscher 2'!W59)</f>
        <v>0</v>
      </c>
      <c r="X59" s="16">
        <f>MAX('Parametrisierung Experte'!X59,'Parametrisierung Forscherin 1'!X59,'Parametrisierung Forscher 2'!X59)-MIN('Parametrisierung Experte'!X59,'Parametrisierung Forscherin 1'!X59,'Parametrisierung Forscher 2'!X59)</f>
        <v>0</v>
      </c>
      <c r="Y59" s="16">
        <f>MAX('Parametrisierung Experte'!Y59,'Parametrisierung Forscherin 1'!Y59,'Parametrisierung Forscher 2'!Y59)-MIN('Parametrisierung Experte'!Y59,'Parametrisierung Forscherin 1'!Y59,'Parametrisierung Forscher 2'!Y59)</f>
        <v>0</v>
      </c>
      <c r="Z59" s="16">
        <f>MAX('Parametrisierung Experte'!Z59,'Parametrisierung Forscherin 1'!Z59,'Parametrisierung Forscher 2'!Z59)-MIN('Parametrisierung Experte'!Z59,'Parametrisierung Forscherin 1'!Z59,'Parametrisierung Forscher 2'!Z59)</f>
        <v>0</v>
      </c>
      <c r="AA59" s="16">
        <f>MAX('Parametrisierung Experte'!AA59,'Parametrisierung Forscherin 1'!AA59,'Parametrisierung Forscher 2'!AA59)-MIN('Parametrisierung Experte'!AA59,'Parametrisierung Forscherin 1'!AA59,'Parametrisierung Forscher 2'!AA59)</f>
        <v>0</v>
      </c>
      <c r="AB59" s="16">
        <f>MAX('Parametrisierung Experte'!AB59,'Parametrisierung Forscherin 1'!AB59,'Parametrisierung Forscher 2'!AB59)-MIN('Parametrisierung Experte'!AB59,'Parametrisierung Forscherin 1'!AB59,'Parametrisierung Forscher 2'!AB59)</f>
        <v>0</v>
      </c>
      <c r="AC59" s="16">
        <f>MAX('Parametrisierung Experte'!AC59,'Parametrisierung Forscherin 1'!AC59,'Parametrisierung Forscher 2'!AC59)-MIN('Parametrisierung Experte'!AC59,'Parametrisierung Forscherin 1'!AC59,'Parametrisierung Forscher 2'!AC59)</f>
        <v>0</v>
      </c>
      <c r="AD59" s="16">
        <f>MAX('Parametrisierung Experte'!AD59,'Parametrisierung Forscherin 1'!AD59,'Parametrisierung Forscher 2'!AD59)-MIN('Parametrisierung Experte'!AD59,'Parametrisierung Forscherin 1'!AD59,'Parametrisierung Forscher 2'!AD59)</f>
        <v>0</v>
      </c>
      <c r="AE59" s="5"/>
      <c r="AF59" s="5"/>
      <c r="AG59" s="5"/>
      <c r="AI59" s="143"/>
      <c r="AJ59" s="143"/>
      <c r="AK59" s="143"/>
      <c r="AL59" s="143"/>
      <c r="AM59" s="143"/>
      <c r="AO59" s="127"/>
      <c r="AP59" s="49" t="s">
        <v>204</v>
      </c>
      <c r="AQ59" s="50">
        <v>-10</v>
      </c>
    </row>
    <row r="60" spans="1:43" ht="15.75" customHeight="1" x14ac:dyDescent="0.2">
      <c r="A60" s="128"/>
      <c r="B60" s="128"/>
      <c r="C60" s="7" t="s">
        <v>154</v>
      </c>
      <c r="D60" s="8" t="s">
        <v>123</v>
      </c>
      <c r="E60" s="16">
        <f>MAX('Parametrisierung Experte'!E60,'Parametrisierung Forscherin 1'!E60,'Parametrisierung Forscher 2'!E60)-MIN('Parametrisierung Experte'!E60,'Parametrisierung Forscherin 1'!E60,'Parametrisierung Forscher 2'!E60)</f>
        <v>5</v>
      </c>
      <c r="F60" s="16">
        <f>MAX('Parametrisierung Experte'!F60,'Parametrisierung Forscherin 1'!F60,'Parametrisierung Forscher 2'!F60)-MIN('Parametrisierung Experte'!F60,'Parametrisierung Forscherin 1'!F60,'Parametrisierung Forscher 2'!F60)</f>
        <v>0</v>
      </c>
      <c r="G60" s="16">
        <f>MAX('Parametrisierung Experte'!G60,'Parametrisierung Forscherin 1'!G60,'Parametrisierung Forscher 2'!G60)-MIN('Parametrisierung Experte'!G60,'Parametrisierung Forscherin 1'!G60,'Parametrisierung Forscher 2'!G60)</f>
        <v>5</v>
      </c>
      <c r="H60" s="16">
        <f>MAX('Parametrisierung Experte'!H60,'Parametrisierung Forscherin 1'!H60,'Parametrisierung Forscher 2'!H60)-MIN('Parametrisierung Experte'!H60,'Parametrisierung Forscherin 1'!H60,'Parametrisierung Forscher 2'!H60)</f>
        <v>5</v>
      </c>
      <c r="I60" s="16">
        <f>MAX('Parametrisierung Experte'!I60,'Parametrisierung Forscherin 1'!I60,'Parametrisierung Forscher 2'!I60)-MIN('Parametrisierung Experte'!I60,'Parametrisierung Forscherin 1'!I60,'Parametrisierung Forscher 2'!I60)</f>
        <v>0</v>
      </c>
      <c r="J60" s="16">
        <f>MAX('Parametrisierung Experte'!J60,'Parametrisierung Forscherin 1'!J60,'Parametrisierung Forscher 2'!J60)-MIN('Parametrisierung Experte'!J60,'Parametrisierung Forscherin 1'!J60,'Parametrisierung Forscher 2'!J60)</f>
        <v>6</v>
      </c>
      <c r="K60" s="16">
        <f>MAX('Parametrisierung Experte'!K60,'Parametrisierung Forscherin 1'!K60,'Parametrisierung Forscher 2'!K60)-MIN('Parametrisierung Experte'!K60,'Parametrisierung Forscherin 1'!K60,'Parametrisierung Forscher 2'!K60)</f>
        <v>0</v>
      </c>
      <c r="L60" s="16">
        <f>MAX('Parametrisierung Experte'!L60,'Parametrisierung Forscherin 1'!L60,'Parametrisierung Forscher 2'!L60)-MIN('Parametrisierung Experte'!L60,'Parametrisierung Forscherin 1'!L60,'Parametrisierung Forscher 2'!L60)</f>
        <v>0</v>
      </c>
      <c r="M60" s="16">
        <f>MAX('Parametrisierung Experte'!M60,'Parametrisierung Forscherin 1'!M60,'Parametrisierung Forscher 2'!M60)-MIN('Parametrisierung Experte'!M60,'Parametrisierung Forscherin 1'!M60,'Parametrisierung Forscher 2'!M60)</f>
        <v>0</v>
      </c>
      <c r="N60" s="16">
        <f>MAX('Parametrisierung Experte'!N60,'Parametrisierung Forscherin 1'!N60,'Parametrisierung Forscher 2'!N60)-MIN('Parametrisierung Experte'!N60,'Parametrisierung Forscherin 1'!N60,'Parametrisierung Forscher 2'!N60)</f>
        <v>0</v>
      </c>
      <c r="O60" s="16">
        <f>MAX('Parametrisierung Experte'!O60,'Parametrisierung Forscherin 1'!O60,'Parametrisierung Forscher 2'!O60)-MIN('Parametrisierung Experte'!O60,'Parametrisierung Forscherin 1'!O60,'Parametrisierung Forscher 2'!O60)</f>
        <v>0</v>
      </c>
      <c r="P60" s="16">
        <f>MAX('Parametrisierung Experte'!P60,'Parametrisierung Forscherin 1'!P60,'Parametrisierung Forscher 2'!P60)-MIN('Parametrisierung Experte'!P60,'Parametrisierung Forscherin 1'!P60,'Parametrisierung Forscher 2'!P60)</f>
        <v>0</v>
      </c>
      <c r="Q60" s="16">
        <f>MAX('Parametrisierung Experte'!Q60,'Parametrisierung Forscherin 1'!Q60,'Parametrisierung Forscher 2'!Q60)-MIN('Parametrisierung Experte'!Q60,'Parametrisierung Forscherin 1'!Q60,'Parametrisierung Forscher 2'!Q60)</f>
        <v>0</v>
      </c>
      <c r="R60" s="16">
        <f>MAX('Parametrisierung Experte'!R60,'Parametrisierung Forscherin 1'!R60,'Parametrisierung Forscher 2'!R60)-MIN('Parametrisierung Experte'!R60,'Parametrisierung Forscherin 1'!R60,'Parametrisierung Forscher 2'!R60)</f>
        <v>0</v>
      </c>
      <c r="S60" s="16">
        <f>MAX('Parametrisierung Experte'!S60,'Parametrisierung Forscherin 1'!S60,'Parametrisierung Forscher 2'!S60)-MIN('Parametrisierung Experte'!S60,'Parametrisierung Forscherin 1'!S60,'Parametrisierung Forscher 2'!S60)</f>
        <v>0</v>
      </c>
      <c r="T60" s="16">
        <f>MAX('Parametrisierung Experte'!T60,'Parametrisierung Forscherin 1'!T60,'Parametrisierung Forscher 2'!T60)-MIN('Parametrisierung Experte'!T60,'Parametrisierung Forscherin 1'!T60,'Parametrisierung Forscher 2'!T60)</f>
        <v>0</v>
      </c>
      <c r="U60" s="16">
        <f>MAX('Parametrisierung Experte'!U60,'Parametrisierung Forscherin 1'!U60,'Parametrisierung Forscher 2'!U60)-MIN('Parametrisierung Experte'!U60,'Parametrisierung Forscherin 1'!U60,'Parametrisierung Forscher 2'!U60)</f>
        <v>2</v>
      </c>
      <c r="V60" s="16">
        <f>MAX('Parametrisierung Experte'!V60,'Parametrisierung Forscherin 1'!V60,'Parametrisierung Forscher 2'!V60)-MIN('Parametrisierung Experte'!V60,'Parametrisierung Forscherin 1'!V60,'Parametrisierung Forscher 2'!V60)</f>
        <v>0</v>
      </c>
      <c r="W60" s="16">
        <f>MAX('Parametrisierung Experte'!W60,'Parametrisierung Forscherin 1'!W60,'Parametrisierung Forscher 2'!W60)-MIN('Parametrisierung Experte'!W60,'Parametrisierung Forscherin 1'!W60,'Parametrisierung Forscher 2'!W60)</f>
        <v>0</v>
      </c>
      <c r="X60" s="16">
        <f>MAX('Parametrisierung Experte'!X60,'Parametrisierung Forscherin 1'!X60,'Parametrisierung Forscher 2'!X60)-MIN('Parametrisierung Experte'!X60,'Parametrisierung Forscherin 1'!X60,'Parametrisierung Forscher 2'!X60)</f>
        <v>0</v>
      </c>
      <c r="Y60" s="16">
        <f>MAX('Parametrisierung Experte'!Y60,'Parametrisierung Forscherin 1'!Y60,'Parametrisierung Forscher 2'!Y60)-MIN('Parametrisierung Experte'!Y60,'Parametrisierung Forscherin 1'!Y60,'Parametrisierung Forscher 2'!Y60)</f>
        <v>0</v>
      </c>
      <c r="Z60" s="16">
        <f>MAX('Parametrisierung Experte'!Z60,'Parametrisierung Forscherin 1'!Z60,'Parametrisierung Forscher 2'!Z60)-MIN('Parametrisierung Experte'!Z60,'Parametrisierung Forscherin 1'!Z60,'Parametrisierung Forscher 2'!Z60)</f>
        <v>0</v>
      </c>
      <c r="AA60" s="16">
        <f>MAX('Parametrisierung Experte'!AA60,'Parametrisierung Forscherin 1'!AA60,'Parametrisierung Forscher 2'!AA60)-MIN('Parametrisierung Experte'!AA60,'Parametrisierung Forscherin 1'!AA60,'Parametrisierung Forscher 2'!AA60)</f>
        <v>3</v>
      </c>
      <c r="AB60" s="16">
        <f>MAX('Parametrisierung Experte'!AB60,'Parametrisierung Forscherin 1'!AB60,'Parametrisierung Forscher 2'!AB60)-MIN('Parametrisierung Experte'!AB60,'Parametrisierung Forscherin 1'!AB60,'Parametrisierung Forscher 2'!AB60)</f>
        <v>2</v>
      </c>
      <c r="AC60" s="16">
        <f>MAX('Parametrisierung Experte'!AC60,'Parametrisierung Forscherin 1'!AC60,'Parametrisierung Forscher 2'!AC60)-MIN('Parametrisierung Experte'!AC60,'Parametrisierung Forscherin 1'!AC60,'Parametrisierung Forscher 2'!AC60)</f>
        <v>5</v>
      </c>
      <c r="AD60" s="16">
        <f>MAX('Parametrisierung Experte'!AD60,'Parametrisierung Forscherin 1'!AD60,'Parametrisierung Forscher 2'!AD60)-MIN('Parametrisierung Experte'!AD60,'Parametrisierung Forscherin 1'!AD60,'Parametrisierung Forscher 2'!AD60)</f>
        <v>0</v>
      </c>
      <c r="AE60" s="5"/>
      <c r="AF60" s="5"/>
      <c r="AG60" s="5"/>
      <c r="AI60" s="143"/>
      <c r="AJ60" s="143"/>
      <c r="AK60" s="143"/>
      <c r="AL60" s="143"/>
      <c r="AM60" s="143"/>
      <c r="AO60" s="40"/>
      <c r="AP60" s="41"/>
      <c r="AQ60" s="42"/>
    </row>
    <row r="61" spans="1:43" ht="15.75" customHeight="1" x14ac:dyDescent="0.2">
      <c r="A61" s="128"/>
      <c r="B61" s="128"/>
      <c r="C61" s="7" t="s">
        <v>155</v>
      </c>
      <c r="D61" s="8" t="s">
        <v>124</v>
      </c>
      <c r="E61" s="16">
        <f>MAX('Parametrisierung Experte'!E61,'Parametrisierung Forscherin 1'!E61,'Parametrisierung Forscher 2'!E61)-MIN('Parametrisierung Experte'!E61,'Parametrisierung Forscherin 1'!E61,'Parametrisierung Forscher 2'!E61)</f>
        <v>5</v>
      </c>
      <c r="F61" s="16">
        <f>MAX('Parametrisierung Experte'!F61,'Parametrisierung Forscherin 1'!F61,'Parametrisierung Forscher 2'!F61)-MIN('Parametrisierung Experte'!F61,'Parametrisierung Forscherin 1'!F61,'Parametrisierung Forscher 2'!F61)</f>
        <v>0</v>
      </c>
      <c r="G61" s="16">
        <f>MAX('Parametrisierung Experte'!G61,'Parametrisierung Forscherin 1'!G61,'Parametrisierung Forscher 2'!G61)-MIN('Parametrisierung Experte'!G61,'Parametrisierung Forscherin 1'!G61,'Parametrisierung Forscher 2'!G61)</f>
        <v>5</v>
      </c>
      <c r="H61" s="16">
        <f>MAX('Parametrisierung Experte'!H61,'Parametrisierung Forscherin 1'!H61,'Parametrisierung Forscher 2'!H61)-MIN('Parametrisierung Experte'!H61,'Parametrisierung Forscherin 1'!H61,'Parametrisierung Forscher 2'!H61)</f>
        <v>5</v>
      </c>
      <c r="I61" s="16">
        <f>MAX('Parametrisierung Experte'!I61,'Parametrisierung Forscherin 1'!I61,'Parametrisierung Forscher 2'!I61)-MIN('Parametrisierung Experte'!I61,'Parametrisierung Forscherin 1'!I61,'Parametrisierung Forscher 2'!I61)</f>
        <v>0</v>
      </c>
      <c r="J61" s="16">
        <f>MAX('Parametrisierung Experte'!J61,'Parametrisierung Forscherin 1'!J61,'Parametrisierung Forscher 2'!J61)-MIN('Parametrisierung Experte'!J61,'Parametrisierung Forscherin 1'!J61,'Parametrisierung Forscher 2'!J61)</f>
        <v>6</v>
      </c>
      <c r="K61" s="16">
        <f>MAX('Parametrisierung Experte'!K61,'Parametrisierung Forscherin 1'!K61,'Parametrisierung Forscher 2'!K61)-MIN('Parametrisierung Experte'!K61,'Parametrisierung Forscherin 1'!K61,'Parametrisierung Forscher 2'!K61)</f>
        <v>0</v>
      </c>
      <c r="L61" s="16">
        <f>MAX('Parametrisierung Experte'!L61,'Parametrisierung Forscherin 1'!L61,'Parametrisierung Forscher 2'!L61)-MIN('Parametrisierung Experte'!L61,'Parametrisierung Forscherin 1'!L61,'Parametrisierung Forscher 2'!L61)</f>
        <v>0</v>
      </c>
      <c r="M61" s="16">
        <f>MAX('Parametrisierung Experte'!M61,'Parametrisierung Forscherin 1'!M61,'Parametrisierung Forscher 2'!M61)-MIN('Parametrisierung Experte'!M61,'Parametrisierung Forscherin 1'!M61,'Parametrisierung Forscher 2'!M61)</f>
        <v>0</v>
      </c>
      <c r="N61" s="16">
        <f>MAX('Parametrisierung Experte'!N61,'Parametrisierung Forscherin 1'!N61,'Parametrisierung Forscher 2'!N61)-MIN('Parametrisierung Experte'!N61,'Parametrisierung Forscherin 1'!N61,'Parametrisierung Forscher 2'!N61)</f>
        <v>0</v>
      </c>
      <c r="O61" s="16">
        <f>MAX('Parametrisierung Experte'!O61,'Parametrisierung Forscherin 1'!O61,'Parametrisierung Forscher 2'!O61)-MIN('Parametrisierung Experte'!O61,'Parametrisierung Forscherin 1'!O61,'Parametrisierung Forscher 2'!O61)</f>
        <v>0</v>
      </c>
      <c r="P61" s="16">
        <f>MAX('Parametrisierung Experte'!P61,'Parametrisierung Forscherin 1'!P61,'Parametrisierung Forscher 2'!P61)-MIN('Parametrisierung Experte'!P61,'Parametrisierung Forscherin 1'!P61,'Parametrisierung Forscher 2'!P61)</f>
        <v>0</v>
      </c>
      <c r="Q61" s="16">
        <f>MAX('Parametrisierung Experte'!Q61,'Parametrisierung Forscherin 1'!Q61,'Parametrisierung Forscher 2'!Q61)-MIN('Parametrisierung Experte'!Q61,'Parametrisierung Forscherin 1'!Q61,'Parametrisierung Forscher 2'!Q61)</f>
        <v>0</v>
      </c>
      <c r="R61" s="16">
        <f>MAX('Parametrisierung Experte'!R61,'Parametrisierung Forscherin 1'!R61,'Parametrisierung Forscher 2'!R61)-MIN('Parametrisierung Experte'!R61,'Parametrisierung Forscherin 1'!R61,'Parametrisierung Forscher 2'!R61)</f>
        <v>0</v>
      </c>
      <c r="S61" s="16">
        <f>MAX('Parametrisierung Experte'!S61,'Parametrisierung Forscherin 1'!S61,'Parametrisierung Forscher 2'!S61)-MIN('Parametrisierung Experte'!S61,'Parametrisierung Forscherin 1'!S61,'Parametrisierung Forscher 2'!S61)</f>
        <v>0</v>
      </c>
      <c r="T61" s="16">
        <f>MAX('Parametrisierung Experte'!T61,'Parametrisierung Forscherin 1'!T61,'Parametrisierung Forscher 2'!T61)-MIN('Parametrisierung Experte'!T61,'Parametrisierung Forscherin 1'!T61,'Parametrisierung Forscher 2'!T61)</f>
        <v>0</v>
      </c>
      <c r="U61" s="16">
        <f>MAX('Parametrisierung Experte'!U61,'Parametrisierung Forscherin 1'!U61,'Parametrisierung Forscher 2'!U61)-MIN('Parametrisierung Experte'!U61,'Parametrisierung Forscherin 1'!U61,'Parametrisierung Forscher 2'!U61)</f>
        <v>2</v>
      </c>
      <c r="V61" s="16">
        <f>MAX('Parametrisierung Experte'!V61,'Parametrisierung Forscherin 1'!V61,'Parametrisierung Forscher 2'!V61)-MIN('Parametrisierung Experte'!V61,'Parametrisierung Forscherin 1'!V61,'Parametrisierung Forscher 2'!V61)</f>
        <v>0</v>
      </c>
      <c r="W61" s="16">
        <f>MAX('Parametrisierung Experte'!W61,'Parametrisierung Forscherin 1'!W61,'Parametrisierung Forscher 2'!W61)-MIN('Parametrisierung Experte'!W61,'Parametrisierung Forscherin 1'!W61,'Parametrisierung Forscher 2'!W61)</f>
        <v>0</v>
      </c>
      <c r="X61" s="16">
        <f>MAX('Parametrisierung Experte'!X61,'Parametrisierung Forscherin 1'!X61,'Parametrisierung Forscher 2'!X61)-MIN('Parametrisierung Experte'!X61,'Parametrisierung Forscherin 1'!X61,'Parametrisierung Forscher 2'!X61)</f>
        <v>0</v>
      </c>
      <c r="Y61" s="16">
        <f>MAX('Parametrisierung Experte'!Y61,'Parametrisierung Forscherin 1'!Y61,'Parametrisierung Forscher 2'!Y61)-MIN('Parametrisierung Experte'!Y61,'Parametrisierung Forscherin 1'!Y61,'Parametrisierung Forscher 2'!Y61)</f>
        <v>0</v>
      </c>
      <c r="Z61" s="16">
        <f>MAX('Parametrisierung Experte'!Z61,'Parametrisierung Forscherin 1'!Z61,'Parametrisierung Forscher 2'!Z61)-MIN('Parametrisierung Experte'!Z61,'Parametrisierung Forscherin 1'!Z61,'Parametrisierung Forscher 2'!Z61)</f>
        <v>0</v>
      </c>
      <c r="AA61" s="16">
        <f>MAX('Parametrisierung Experte'!AA61,'Parametrisierung Forscherin 1'!AA61,'Parametrisierung Forscher 2'!AA61)-MIN('Parametrisierung Experte'!AA61,'Parametrisierung Forscherin 1'!AA61,'Parametrisierung Forscher 2'!AA61)</f>
        <v>3</v>
      </c>
      <c r="AB61" s="16">
        <f>MAX('Parametrisierung Experte'!AB61,'Parametrisierung Forscherin 1'!AB61,'Parametrisierung Forscher 2'!AB61)-MIN('Parametrisierung Experte'!AB61,'Parametrisierung Forscherin 1'!AB61,'Parametrisierung Forscher 2'!AB61)</f>
        <v>2</v>
      </c>
      <c r="AC61" s="16">
        <f>MAX('Parametrisierung Experte'!AC61,'Parametrisierung Forscherin 1'!AC61,'Parametrisierung Forscher 2'!AC61)-MIN('Parametrisierung Experte'!AC61,'Parametrisierung Forscherin 1'!AC61,'Parametrisierung Forscher 2'!AC61)</f>
        <v>5</v>
      </c>
      <c r="AD61" s="16">
        <f>MAX('Parametrisierung Experte'!AD61,'Parametrisierung Forscherin 1'!AD61,'Parametrisierung Forscher 2'!AD61)-MIN('Parametrisierung Experte'!AD61,'Parametrisierung Forscherin 1'!AD61,'Parametrisierung Forscher 2'!AD61)</f>
        <v>0</v>
      </c>
      <c r="AE61" s="5"/>
      <c r="AF61" s="5"/>
      <c r="AG61" s="5"/>
      <c r="AI61" s="143"/>
      <c r="AJ61" s="143"/>
      <c r="AK61" s="143"/>
      <c r="AL61" s="143"/>
      <c r="AM61" s="143"/>
      <c r="AO61" s="40"/>
      <c r="AP61" s="41"/>
      <c r="AQ61" s="42"/>
    </row>
    <row r="62" spans="1:43" ht="15.75" customHeight="1" x14ac:dyDescent="0.2">
      <c r="A62" s="128"/>
      <c r="B62" s="128"/>
      <c r="C62" s="7" t="s">
        <v>156</v>
      </c>
      <c r="D62" s="8" t="s">
        <v>125</v>
      </c>
      <c r="E62" s="16">
        <f>MAX('Parametrisierung Experte'!E62,'Parametrisierung Forscherin 1'!E62,'Parametrisierung Forscher 2'!E62)-MIN('Parametrisierung Experte'!E62,'Parametrisierung Forscherin 1'!E62,'Parametrisierung Forscher 2'!E62)</f>
        <v>0</v>
      </c>
      <c r="F62" s="16">
        <f>MAX('Parametrisierung Experte'!F62,'Parametrisierung Forscherin 1'!F62,'Parametrisierung Forscher 2'!F62)-MIN('Parametrisierung Experte'!F62,'Parametrisierung Forscherin 1'!F62,'Parametrisierung Forscher 2'!F62)</f>
        <v>0</v>
      </c>
      <c r="G62" s="16">
        <f>MAX('Parametrisierung Experte'!G62,'Parametrisierung Forscherin 1'!G62,'Parametrisierung Forscher 2'!G62)-MIN('Parametrisierung Experte'!G62,'Parametrisierung Forscherin 1'!G62,'Parametrisierung Forscher 2'!G62)</f>
        <v>8</v>
      </c>
      <c r="H62" s="16">
        <f>MAX('Parametrisierung Experte'!H62,'Parametrisierung Forscherin 1'!H62,'Parametrisierung Forscher 2'!H62)-MIN('Parametrisierung Experte'!H62,'Parametrisierung Forscherin 1'!H62,'Parametrisierung Forscher 2'!H62)</f>
        <v>0</v>
      </c>
      <c r="I62" s="16">
        <f>MAX('Parametrisierung Experte'!I62,'Parametrisierung Forscherin 1'!I62,'Parametrisierung Forscher 2'!I62)-MIN('Parametrisierung Experte'!I62,'Parametrisierung Forscherin 1'!I62,'Parametrisierung Forscher 2'!I62)</f>
        <v>5</v>
      </c>
      <c r="J62" s="16">
        <f>MAX('Parametrisierung Experte'!J62,'Parametrisierung Forscherin 1'!J62,'Parametrisierung Forscher 2'!J62)-MIN('Parametrisierung Experte'!J62,'Parametrisierung Forscherin 1'!J62,'Parametrisierung Forscher 2'!J62)</f>
        <v>6</v>
      </c>
      <c r="K62" s="16">
        <f>MAX('Parametrisierung Experte'!K62,'Parametrisierung Forscherin 1'!K62,'Parametrisierung Forscher 2'!K62)-MIN('Parametrisierung Experte'!K62,'Parametrisierung Forscherin 1'!K62,'Parametrisierung Forscher 2'!K62)</f>
        <v>4</v>
      </c>
      <c r="L62" s="16">
        <f>MAX('Parametrisierung Experte'!L62,'Parametrisierung Forscherin 1'!L62,'Parametrisierung Forscher 2'!L62)-MIN('Parametrisierung Experte'!L62,'Parametrisierung Forscherin 1'!L62,'Parametrisierung Forscher 2'!L62)</f>
        <v>4</v>
      </c>
      <c r="M62" s="16">
        <f>MAX('Parametrisierung Experte'!M62,'Parametrisierung Forscherin 1'!M62,'Parametrisierung Forscher 2'!M62)-MIN('Parametrisierung Experte'!M62,'Parametrisierung Forscherin 1'!M62,'Parametrisierung Forscher 2'!M62)</f>
        <v>4</v>
      </c>
      <c r="N62" s="16">
        <f>MAX('Parametrisierung Experte'!N62,'Parametrisierung Forscherin 1'!N62,'Parametrisierung Forscher 2'!N62)-MIN('Parametrisierung Experte'!N62,'Parametrisierung Forscherin 1'!N62,'Parametrisierung Forscher 2'!N62)</f>
        <v>0</v>
      </c>
      <c r="O62" s="16">
        <f>MAX('Parametrisierung Experte'!O62,'Parametrisierung Forscherin 1'!O62,'Parametrisierung Forscher 2'!O62)-MIN('Parametrisierung Experte'!O62,'Parametrisierung Forscherin 1'!O62,'Parametrisierung Forscher 2'!O62)</f>
        <v>0</v>
      </c>
      <c r="P62" s="16">
        <f>MAX('Parametrisierung Experte'!P62,'Parametrisierung Forscherin 1'!P62,'Parametrisierung Forscher 2'!P62)-MIN('Parametrisierung Experte'!P62,'Parametrisierung Forscherin 1'!P62,'Parametrisierung Forscher 2'!P62)</f>
        <v>0</v>
      </c>
      <c r="Q62" s="16">
        <f>MAX('Parametrisierung Experte'!Q62,'Parametrisierung Forscherin 1'!Q62,'Parametrisierung Forscher 2'!Q62)-MIN('Parametrisierung Experte'!Q62,'Parametrisierung Forscherin 1'!Q62,'Parametrisierung Forscher 2'!Q62)</f>
        <v>0</v>
      </c>
      <c r="R62" s="16">
        <f>MAX('Parametrisierung Experte'!R62,'Parametrisierung Forscherin 1'!R62,'Parametrisierung Forscher 2'!R62)-MIN('Parametrisierung Experte'!R62,'Parametrisierung Forscherin 1'!R62,'Parametrisierung Forscher 2'!R62)</f>
        <v>4</v>
      </c>
      <c r="S62" s="16">
        <f>MAX('Parametrisierung Experte'!S62,'Parametrisierung Forscherin 1'!S62,'Parametrisierung Forscher 2'!S62)-MIN('Parametrisierung Experte'!S62,'Parametrisierung Forscherin 1'!S62,'Parametrisierung Forscher 2'!S62)</f>
        <v>4</v>
      </c>
      <c r="T62" s="16">
        <f>MAX('Parametrisierung Experte'!T62,'Parametrisierung Forscherin 1'!T62,'Parametrisierung Forscher 2'!T62)-MIN('Parametrisierung Experte'!T62,'Parametrisierung Forscherin 1'!T62,'Parametrisierung Forscher 2'!T62)</f>
        <v>0</v>
      </c>
      <c r="U62" s="16">
        <f>MAX('Parametrisierung Experte'!U62,'Parametrisierung Forscherin 1'!U62,'Parametrisierung Forscher 2'!U62)-MIN('Parametrisierung Experte'!U62,'Parametrisierung Forscherin 1'!U62,'Parametrisierung Forscher 2'!U62)</f>
        <v>2</v>
      </c>
      <c r="V62" s="16">
        <f>MAX('Parametrisierung Experte'!V62,'Parametrisierung Forscherin 1'!V62,'Parametrisierung Forscher 2'!V62)-MIN('Parametrisierung Experte'!V62,'Parametrisierung Forscherin 1'!V62,'Parametrisierung Forscher 2'!V62)</f>
        <v>0</v>
      </c>
      <c r="W62" s="16">
        <f>MAX('Parametrisierung Experte'!W62,'Parametrisierung Forscherin 1'!W62,'Parametrisierung Forscher 2'!W62)-MIN('Parametrisierung Experte'!W62,'Parametrisierung Forscherin 1'!W62,'Parametrisierung Forscher 2'!W62)</f>
        <v>0</v>
      </c>
      <c r="X62" s="16">
        <f>MAX('Parametrisierung Experte'!X62,'Parametrisierung Forscherin 1'!X62,'Parametrisierung Forscher 2'!X62)-MIN('Parametrisierung Experte'!X62,'Parametrisierung Forscherin 1'!X62,'Parametrisierung Forscher 2'!X62)</f>
        <v>0</v>
      </c>
      <c r="Y62" s="16">
        <f>MAX('Parametrisierung Experte'!Y62,'Parametrisierung Forscherin 1'!Y62,'Parametrisierung Forscher 2'!Y62)-MIN('Parametrisierung Experte'!Y62,'Parametrisierung Forscherin 1'!Y62,'Parametrisierung Forscher 2'!Y62)</f>
        <v>0</v>
      </c>
      <c r="Z62" s="16">
        <f>MAX('Parametrisierung Experte'!Z62,'Parametrisierung Forscherin 1'!Z62,'Parametrisierung Forscher 2'!Z62)-MIN('Parametrisierung Experte'!Z62,'Parametrisierung Forscherin 1'!Z62,'Parametrisierung Forscher 2'!Z62)</f>
        <v>0</v>
      </c>
      <c r="AA62" s="16">
        <f>MAX('Parametrisierung Experte'!AA62,'Parametrisierung Forscherin 1'!AA62,'Parametrisierung Forscher 2'!AA62)-MIN('Parametrisierung Experte'!AA62,'Parametrisierung Forscherin 1'!AA62,'Parametrisierung Forscher 2'!AA62)</f>
        <v>0</v>
      </c>
      <c r="AB62" s="16">
        <f>MAX('Parametrisierung Experte'!AB62,'Parametrisierung Forscherin 1'!AB62,'Parametrisierung Forscher 2'!AB62)-MIN('Parametrisierung Experte'!AB62,'Parametrisierung Forscherin 1'!AB62,'Parametrisierung Forscher 2'!AB62)</f>
        <v>0</v>
      </c>
      <c r="AC62" s="16">
        <f>MAX('Parametrisierung Experte'!AC62,'Parametrisierung Forscherin 1'!AC62,'Parametrisierung Forscher 2'!AC62)-MIN('Parametrisierung Experte'!AC62,'Parametrisierung Forscherin 1'!AC62,'Parametrisierung Forscher 2'!AC62)</f>
        <v>6</v>
      </c>
      <c r="AD62" s="16">
        <f>MAX('Parametrisierung Experte'!AD62,'Parametrisierung Forscherin 1'!AD62,'Parametrisierung Forscher 2'!AD62)-MIN('Parametrisierung Experte'!AD62,'Parametrisierung Forscherin 1'!AD62,'Parametrisierung Forscher 2'!AD62)</f>
        <v>0</v>
      </c>
      <c r="AE62" s="5"/>
      <c r="AF62" s="5"/>
      <c r="AG62" s="5"/>
      <c r="AI62" s="143"/>
      <c r="AJ62" s="143"/>
      <c r="AK62" s="143"/>
      <c r="AL62" s="143"/>
      <c r="AM62" s="143"/>
      <c r="AO62" s="40"/>
      <c r="AP62" s="41"/>
      <c r="AQ62" s="42"/>
    </row>
    <row r="63" spans="1:43" ht="15.75" customHeight="1" x14ac:dyDescent="0.2">
      <c r="A63" s="128"/>
      <c r="B63" s="128" t="s">
        <v>162</v>
      </c>
      <c r="C63" s="7" t="s">
        <v>157</v>
      </c>
      <c r="D63" s="8" t="s">
        <v>126</v>
      </c>
      <c r="E63" s="16">
        <f>MAX('Parametrisierung Experte'!E63,'Parametrisierung Forscherin 1'!E63,'Parametrisierung Forscher 2'!E63)-MIN('Parametrisierung Experte'!E63,'Parametrisierung Forscherin 1'!E63,'Parametrisierung Forscher 2'!E63)</f>
        <v>7</v>
      </c>
      <c r="F63" s="16">
        <f>MAX('Parametrisierung Experte'!F63,'Parametrisierung Forscherin 1'!F63,'Parametrisierung Forscher 2'!F63)-MIN('Parametrisierung Experte'!F63,'Parametrisierung Forscherin 1'!F63,'Parametrisierung Forscher 2'!F63)</f>
        <v>0</v>
      </c>
      <c r="G63" s="16">
        <f>MAX('Parametrisierung Experte'!G63,'Parametrisierung Forscherin 1'!G63,'Parametrisierung Forscher 2'!G63)-MIN('Parametrisierung Experte'!G63,'Parametrisierung Forscherin 1'!G63,'Parametrisierung Forscher 2'!G63)</f>
        <v>0</v>
      </c>
      <c r="H63" s="16">
        <f>MAX('Parametrisierung Experte'!H63,'Parametrisierung Forscherin 1'!H63,'Parametrisierung Forscher 2'!H63)-MIN('Parametrisierung Experte'!H63,'Parametrisierung Forscherin 1'!H63,'Parametrisierung Forscher 2'!H63)</f>
        <v>0</v>
      </c>
      <c r="I63" s="16">
        <f>MAX('Parametrisierung Experte'!I63,'Parametrisierung Forscherin 1'!I63,'Parametrisierung Forscher 2'!I63)-MIN('Parametrisierung Experte'!I63,'Parametrisierung Forscherin 1'!I63,'Parametrisierung Forscher 2'!I63)</f>
        <v>4</v>
      </c>
      <c r="J63" s="16">
        <f>MAX('Parametrisierung Experte'!J63,'Parametrisierung Forscherin 1'!J63,'Parametrisierung Forscher 2'!J63)-MIN('Parametrisierung Experte'!J63,'Parametrisierung Forscherin 1'!J63,'Parametrisierung Forscher 2'!J63)</f>
        <v>5</v>
      </c>
      <c r="K63" s="16">
        <f>MAX('Parametrisierung Experte'!K63,'Parametrisierung Forscherin 1'!K63,'Parametrisierung Forscher 2'!K63)-MIN('Parametrisierung Experte'!K63,'Parametrisierung Forscherin 1'!K63,'Parametrisierung Forscher 2'!K63)</f>
        <v>6</v>
      </c>
      <c r="L63" s="16">
        <f>MAX('Parametrisierung Experte'!L63,'Parametrisierung Forscherin 1'!L63,'Parametrisierung Forscher 2'!L63)-MIN('Parametrisierung Experte'!L63,'Parametrisierung Forscherin 1'!L63,'Parametrisierung Forscher 2'!L63)</f>
        <v>0</v>
      </c>
      <c r="M63" s="16">
        <f>MAX('Parametrisierung Experte'!M63,'Parametrisierung Forscherin 1'!M63,'Parametrisierung Forscher 2'!M63)-MIN('Parametrisierung Experte'!M63,'Parametrisierung Forscherin 1'!M63,'Parametrisierung Forscher 2'!M63)</f>
        <v>5</v>
      </c>
      <c r="N63" s="16">
        <f>MAX('Parametrisierung Experte'!N63,'Parametrisierung Forscherin 1'!N63,'Parametrisierung Forscher 2'!N63)-MIN('Parametrisierung Experte'!N63,'Parametrisierung Forscherin 1'!N63,'Parametrisierung Forscher 2'!N63)</f>
        <v>0</v>
      </c>
      <c r="O63" s="16">
        <f>MAX('Parametrisierung Experte'!O63,'Parametrisierung Forscherin 1'!O63,'Parametrisierung Forscher 2'!O63)-MIN('Parametrisierung Experte'!O63,'Parametrisierung Forscherin 1'!O63,'Parametrisierung Forscher 2'!O63)</f>
        <v>4</v>
      </c>
      <c r="P63" s="16">
        <f>MAX('Parametrisierung Experte'!P63,'Parametrisierung Forscherin 1'!P63,'Parametrisierung Forscher 2'!P63)-MIN('Parametrisierung Experte'!P63,'Parametrisierung Forscherin 1'!P63,'Parametrisierung Forscher 2'!P63)</f>
        <v>0</v>
      </c>
      <c r="Q63" s="16">
        <f>MAX('Parametrisierung Experte'!Q63,'Parametrisierung Forscherin 1'!Q63,'Parametrisierung Forscher 2'!Q63)-MIN('Parametrisierung Experte'!Q63,'Parametrisierung Forscherin 1'!Q63,'Parametrisierung Forscher 2'!Q63)</f>
        <v>6</v>
      </c>
      <c r="R63" s="16">
        <f>MAX('Parametrisierung Experte'!R63,'Parametrisierung Forscherin 1'!R63,'Parametrisierung Forscher 2'!R63)-MIN('Parametrisierung Experte'!R63,'Parametrisierung Forscherin 1'!R63,'Parametrisierung Forscher 2'!R63)</f>
        <v>0</v>
      </c>
      <c r="S63" s="16">
        <f>MAX('Parametrisierung Experte'!S63,'Parametrisierung Forscherin 1'!S63,'Parametrisierung Forscher 2'!S63)-MIN('Parametrisierung Experte'!S63,'Parametrisierung Forscherin 1'!S63,'Parametrisierung Forscher 2'!S63)</f>
        <v>0</v>
      </c>
      <c r="T63" s="16">
        <f>MAX('Parametrisierung Experte'!T63,'Parametrisierung Forscherin 1'!T63,'Parametrisierung Forscher 2'!T63)-MIN('Parametrisierung Experte'!T63,'Parametrisierung Forscherin 1'!T63,'Parametrisierung Forscher 2'!T63)</f>
        <v>3</v>
      </c>
      <c r="U63" s="16">
        <f>MAX('Parametrisierung Experte'!U63,'Parametrisierung Forscherin 1'!U63,'Parametrisierung Forscher 2'!U63)-MIN('Parametrisierung Experte'!U63,'Parametrisierung Forscherin 1'!U63,'Parametrisierung Forscher 2'!U63)</f>
        <v>4</v>
      </c>
      <c r="V63" s="16">
        <f>MAX('Parametrisierung Experte'!V63,'Parametrisierung Forscherin 1'!V63,'Parametrisierung Forscher 2'!V63)-MIN('Parametrisierung Experte'!V63,'Parametrisierung Forscherin 1'!V63,'Parametrisierung Forscher 2'!V63)</f>
        <v>5</v>
      </c>
      <c r="W63" s="16">
        <f>MAX('Parametrisierung Experte'!W63,'Parametrisierung Forscherin 1'!W63,'Parametrisierung Forscher 2'!W63)-MIN('Parametrisierung Experte'!W63,'Parametrisierung Forscherin 1'!W63,'Parametrisierung Forscher 2'!W63)</f>
        <v>0</v>
      </c>
      <c r="X63" s="16">
        <f>MAX('Parametrisierung Experte'!X63,'Parametrisierung Forscherin 1'!X63,'Parametrisierung Forscher 2'!X63)-MIN('Parametrisierung Experte'!X63,'Parametrisierung Forscherin 1'!X63,'Parametrisierung Forscher 2'!X63)</f>
        <v>0</v>
      </c>
      <c r="Y63" s="16">
        <f>MAX('Parametrisierung Experte'!Y63,'Parametrisierung Forscherin 1'!Y63,'Parametrisierung Forscher 2'!Y63)-MIN('Parametrisierung Experte'!Y63,'Parametrisierung Forscherin 1'!Y63,'Parametrisierung Forscher 2'!Y63)</f>
        <v>0</v>
      </c>
      <c r="Z63" s="16">
        <f>MAX('Parametrisierung Experte'!Z63,'Parametrisierung Forscherin 1'!Z63,'Parametrisierung Forscher 2'!Z63)-MIN('Parametrisierung Experte'!Z63,'Parametrisierung Forscherin 1'!Z63,'Parametrisierung Forscher 2'!Z63)</f>
        <v>6</v>
      </c>
      <c r="AA63" s="16">
        <f>MAX('Parametrisierung Experte'!AA63,'Parametrisierung Forscherin 1'!AA63,'Parametrisierung Forscher 2'!AA63)-MIN('Parametrisierung Experte'!AA63,'Parametrisierung Forscherin 1'!AA63,'Parametrisierung Forscher 2'!AA63)</f>
        <v>0</v>
      </c>
      <c r="AB63" s="16">
        <f>MAX('Parametrisierung Experte'!AB63,'Parametrisierung Forscherin 1'!AB63,'Parametrisierung Forscher 2'!AB63)-MIN('Parametrisierung Experte'!AB63,'Parametrisierung Forscherin 1'!AB63,'Parametrisierung Forscher 2'!AB63)</f>
        <v>0</v>
      </c>
      <c r="AC63" s="16">
        <f>MAX('Parametrisierung Experte'!AC63,'Parametrisierung Forscherin 1'!AC63,'Parametrisierung Forscher 2'!AC63)-MIN('Parametrisierung Experte'!AC63,'Parametrisierung Forscherin 1'!AC63,'Parametrisierung Forscher 2'!AC63)</f>
        <v>7</v>
      </c>
      <c r="AD63" s="16">
        <f>MAX('Parametrisierung Experte'!AD63,'Parametrisierung Forscherin 1'!AD63,'Parametrisierung Forscher 2'!AD63)-MIN('Parametrisierung Experte'!AD63,'Parametrisierung Forscherin 1'!AD63,'Parametrisierung Forscher 2'!AD63)</f>
        <v>0</v>
      </c>
      <c r="AE63" s="5"/>
      <c r="AF63" s="5"/>
      <c r="AG63" s="5"/>
      <c r="AI63" s="143"/>
      <c r="AJ63" s="143"/>
      <c r="AK63" s="143"/>
      <c r="AL63" s="143"/>
      <c r="AM63" s="143"/>
      <c r="AO63" s="40"/>
      <c r="AP63" s="41"/>
      <c r="AQ63" s="42"/>
    </row>
    <row r="64" spans="1:43" ht="15.75" customHeight="1" x14ac:dyDescent="0.2">
      <c r="A64" s="128"/>
      <c r="B64" s="128"/>
      <c r="C64" s="7" t="s">
        <v>158</v>
      </c>
      <c r="D64" s="8" t="s">
        <v>127</v>
      </c>
      <c r="E64" s="16">
        <f>MAX('Parametrisierung Experte'!E64,'Parametrisierung Forscherin 1'!E64,'Parametrisierung Forscher 2'!E64)-MIN('Parametrisierung Experte'!E64,'Parametrisierung Forscherin 1'!E64,'Parametrisierung Forscher 2'!E64)</f>
        <v>8</v>
      </c>
      <c r="F64" s="16">
        <f>MAX('Parametrisierung Experte'!F64,'Parametrisierung Forscherin 1'!F64,'Parametrisierung Forscher 2'!F64)-MIN('Parametrisierung Experte'!F64,'Parametrisierung Forscherin 1'!F64,'Parametrisierung Forscher 2'!F64)</f>
        <v>10</v>
      </c>
      <c r="G64" s="16">
        <f>MAX('Parametrisierung Experte'!G64,'Parametrisierung Forscherin 1'!G64,'Parametrisierung Forscher 2'!G64)-MIN('Parametrisierung Experte'!G64,'Parametrisierung Forscherin 1'!G64,'Parametrisierung Forscher 2'!G64)</f>
        <v>6</v>
      </c>
      <c r="H64" s="16">
        <f>MAX('Parametrisierung Experte'!H64,'Parametrisierung Forscherin 1'!H64,'Parametrisierung Forscher 2'!H64)-MIN('Parametrisierung Experte'!H64,'Parametrisierung Forscherin 1'!H64,'Parametrisierung Forscher 2'!H64)</f>
        <v>0</v>
      </c>
      <c r="I64" s="16">
        <f>MAX('Parametrisierung Experte'!I64,'Parametrisierung Forscherin 1'!I64,'Parametrisierung Forscher 2'!I64)-MIN('Parametrisierung Experte'!I64,'Parametrisierung Forscherin 1'!I64,'Parametrisierung Forscher 2'!I64)</f>
        <v>9</v>
      </c>
      <c r="J64" s="16">
        <f>MAX('Parametrisierung Experte'!J64,'Parametrisierung Forscherin 1'!J64,'Parametrisierung Forscher 2'!J64)-MIN('Parametrisierung Experte'!J64,'Parametrisierung Forscherin 1'!J64,'Parametrisierung Forscher 2'!J64)</f>
        <v>7</v>
      </c>
      <c r="K64" s="16">
        <f>MAX('Parametrisierung Experte'!K64,'Parametrisierung Forscherin 1'!K64,'Parametrisierung Forscher 2'!K64)-MIN('Parametrisierung Experte'!K64,'Parametrisierung Forscherin 1'!K64,'Parametrisierung Forscher 2'!K64)</f>
        <v>0</v>
      </c>
      <c r="L64" s="16">
        <f>MAX('Parametrisierung Experte'!L64,'Parametrisierung Forscherin 1'!L64,'Parametrisierung Forscher 2'!L64)-MIN('Parametrisierung Experte'!L64,'Parametrisierung Forscherin 1'!L64,'Parametrisierung Forscher 2'!L64)</f>
        <v>9</v>
      </c>
      <c r="M64" s="16">
        <f>MAX('Parametrisierung Experte'!M64,'Parametrisierung Forscherin 1'!M64,'Parametrisierung Forscher 2'!M64)-MIN('Parametrisierung Experte'!M64,'Parametrisierung Forscherin 1'!M64,'Parametrisierung Forscher 2'!M64)</f>
        <v>10</v>
      </c>
      <c r="N64" s="16">
        <f>MAX('Parametrisierung Experte'!N64,'Parametrisierung Forscherin 1'!N64,'Parametrisierung Forscher 2'!N64)-MIN('Parametrisierung Experte'!N64,'Parametrisierung Forscherin 1'!N64,'Parametrisierung Forscher 2'!N64)</f>
        <v>10</v>
      </c>
      <c r="O64" s="16">
        <f>MAX('Parametrisierung Experte'!O64,'Parametrisierung Forscherin 1'!O64,'Parametrisierung Forscher 2'!O64)-MIN('Parametrisierung Experte'!O64,'Parametrisierung Forscherin 1'!O64,'Parametrisierung Forscher 2'!O64)</f>
        <v>4</v>
      </c>
      <c r="P64" s="16">
        <f>MAX('Parametrisierung Experte'!P64,'Parametrisierung Forscherin 1'!P64,'Parametrisierung Forscher 2'!P64)-MIN('Parametrisierung Experte'!P64,'Parametrisierung Forscherin 1'!P64,'Parametrisierung Forscher 2'!P64)</f>
        <v>10</v>
      </c>
      <c r="Q64" s="16">
        <f>MAX('Parametrisierung Experte'!Q64,'Parametrisierung Forscherin 1'!Q64,'Parametrisierung Forscher 2'!Q64)-MIN('Parametrisierung Experte'!Q64,'Parametrisierung Forscherin 1'!Q64,'Parametrisierung Forscher 2'!Q64)</f>
        <v>4</v>
      </c>
      <c r="R64" s="16">
        <f>MAX('Parametrisierung Experte'!R64,'Parametrisierung Forscherin 1'!R64,'Parametrisierung Forscher 2'!R64)-MIN('Parametrisierung Experte'!R64,'Parametrisierung Forscherin 1'!R64,'Parametrisierung Forscher 2'!R64)</f>
        <v>3</v>
      </c>
      <c r="S64" s="16">
        <f>MAX('Parametrisierung Experte'!S64,'Parametrisierung Forscherin 1'!S64,'Parametrisierung Forscher 2'!S64)-MIN('Parametrisierung Experte'!S64,'Parametrisierung Forscherin 1'!S64,'Parametrisierung Forscher 2'!S64)</f>
        <v>10</v>
      </c>
      <c r="T64" s="16">
        <f>MAX('Parametrisierung Experte'!T64,'Parametrisierung Forscherin 1'!T64,'Parametrisierung Forscher 2'!T64)-MIN('Parametrisierung Experte'!T64,'Parametrisierung Forscherin 1'!T64,'Parametrisierung Forscher 2'!T64)</f>
        <v>10</v>
      </c>
      <c r="U64" s="16">
        <f>MAX('Parametrisierung Experte'!U64,'Parametrisierung Forscherin 1'!U64,'Parametrisierung Forscher 2'!U64)-MIN('Parametrisierung Experte'!U64,'Parametrisierung Forscherin 1'!U64,'Parametrisierung Forscher 2'!U64)</f>
        <v>3</v>
      </c>
      <c r="V64" s="16">
        <f>MAX('Parametrisierung Experte'!V64,'Parametrisierung Forscherin 1'!V64,'Parametrisierung Forscher 2'!V64)-MIN('Parametrisierung Experte'!V64,'Parametrisierung Forscherin 1'!V64,'Parametrisierung Forscher 2'!V64)</f>
        <v>3</v>
      </c>
      <c r="W64" s="16">
        <f>MAX('Parametrisierung Experte'!W64,'Parametrisierung Forscherin 1'!W64,'Parametrisierung Forscher 2'!W64)-MIN('Parametrisierung Experte'!W64,'Parametrisierung Forscherin 1'!W64,'Parametrisierung Forscher 2'!W64)</f>
        <v>6</v>
      </c>
      <c r="X64" s="16">
        <f>MAX('Parametrisierung Experte'!X64,'Parametrisierung Forscherin 1'!X64,'Parametrisierung Forscher 2'!X64)-MIN('Parametrisierung Experte'!X64,'Parametrisierung Forscherin 1'!X64,'Parametrisierung Forscher 2'!X64)</f>
        <v>6</v>
      </c>
      <c r="Y64" s="16">
        <f>MAX('Parametrisierung Experte'!Y64,'Parametrisierung Forscherin 1'!Y64,'Parametrisierung Forscher 2'!Y64)-MIN('Parametrisierung Experte'!Y64,'Parametrisierung Forscherin 1'!Y64,'Parametrisierung Forscher 2'!Y64)</f>
        <v>5</v>
      </c>
      <c r="Z64" s="16">
        <f>MAX('Parametrisierung Experte'!Z64,'Parametrisierung Forscherin 1'!Z64,'Parametrisierung Forscher 2'!Z64)-MIN('Parametrisierung Experte'!Z64,'Parametrisierung Forscherin 1'!Z64,'Parametrisierung Forscher 2'!Z64)</f>
        <v>5</v>
      </c>
      <c r="AA64" s="16">
        <f>MAX('Parametrisierung Experte'!AA64,'Parametrisierung Forscherin 1'!AA64,'Parametrisierung Forscher 2'!AA64)-MIN('Parametrisierung Experte'!AA64,'Parametrisierung Forscherin 1'!AA64,'Parametrisierung Forscher 2'!AA64)</f>
        <v>5</v>
      </c>
      <c r="AB64" s="16">
        <f>MAX('Parametrisierung Experte'!AB64,'Parametrisierung Forscherin 1'!AB64,'Parametrisierung Forscher 2'!AB64)-MIN('Parametrisierung Experte'!AB64,'Parametrisierung Forscherin 1'!AB64,'Parametrisierung Forscher 2'!AB64)</f>
        <v>4</v>
      </c>
      <c r="AC64" s="16">
        <f>MAX('Parametrisierung Experte'!AC64,'Parametrisierung Forscherin 1'!AC64,'Parametrisierung Forscher 2'!AC64)-MIN('Parametrisierung Experte'!AC64,'Parametrisierung Forscherin 1'!AC64,'Parametrisierung Forscher 2'!AC64)</f>
        <v>0</v>
      </c>
      <c r="AD64" s="16">
        <f>MAX('Parametrisierung Experte'!AD64,'Parametrisierung Forscherin 1'!AD64,'Parametrisierung Forscher 2'!AD64)-MIN('Parametrisierung Experte'!AD64,'Parametrisierung Forscherin 1'!AD64,'Parametrisierung Forscher 2'!AD64)</f>
        <v>5</v>
      </c>
      <c r="AE64" s="5"/>
      <c r="AF64" s="5"/>
      <c r="AG64" s="5"/>
      <c r="AI64" s="143"/>
      <c r="AJ64" s="143"/>
      <c r="AK64" s="143"/>
      <c r="AL64" s="143"/>
      <c r="AM64" s="143"/>
      <c r="AO64" s="40"/>
      <c r="AP64" s="41"/>
      <c r="AQ64" s="42"/>
    </row>
    <row r="65" spans="1:43" ht="15.75" customHeight="1" x14ac:dyDescent="0.2">
      <c r="A65" s="128"/>
      <c r="B65" s="128"/>
      <c r="C65" s="7" t="s">
        <v>159</v>
      </c>
      <c r="D65" s="8" t="s">
        <v>128</v>
      </c>
      <c r="E65" s="16">
        <f>MAX('Parametrisierung Experte'!E65,'Parametrisierung Forscherin 1'!E65,'Parametrisierung Forscher 2'!E65)-MIN('Parametrisierung Experte'!E65,'Parametrisierung Forscherin 1'!E65,'Parametrisierung Forscher 2'!E65)</f>
        <v>8</v>
      </c>
      <c r="F65" s="16">
        <f>MAX('Parametrisierung Experte'!F65,'Parametrisierung Forscherin 1'!F65,'Parametrisierung Forscher 2'!F65)-MIN('Parametrisierung Experte'!F65,'Parametrisierung Forscherin 1'!F65,'Parametrisierung Forscher 2'!F65)</f>
        <v>0</v>
      </c>
      <c r="G65" s="16">
        <f>MAX('Parametrisierung Experte'!G65,'Parametrisierung Forscherin 1'!G65,'Parametrisierung Forscher 2'!G65)-MIN('Parametrisierung Experte'!G65,'Parametrisierung Forscherin 1'!G65,'Parametrisierung Forscher 2'!G65)</f>
        <v>0</v>
      </c>
      <c r="H65" s="16">
        <f>MAX('Parametrisierung Experte'!H65,'Parametrisierung Forscherin 1'!H65,'Parametrisierung Forscher 2'!H65)-MIN('Parametrisierung Experte'!H65,'Parametrisierung Forscherin 1'!H65,'Parametrisierung Forscher 2'!H65)</f>
        <v>0</v>
      </c>
      <c r="I65" s="16">
        <f>MAX('Parametrisierung Experte'!I65,'Parametrisierung Forscherin 1'!I65,'Parametrisierung Forscher 2'!I65)-MIN('Parametrisierung Experte'!I65,'Parametrisierung Forscherin 1'!I65,'Parametrisierung Forscher 2'!I65)</f>
        <v>9</v>
      </c>
      <c r="J65" s="16">
        <f>MAX('Parametrisierung Experte'!J65,'Parametrisierung Forscherin 1'!J65,'Parametrisierung Forscher 2'!J65)-MIN('Parametrisierung Experte'!J65,'Parametrisierung Forscherin 1'!J65,'Parametrisierung Forscher 2'!J65)</f>
        <v>4</v>
      </c>
      <c r="K65" s="16">
        <f>MAX('Parametrisierung Experte'!K65,'Parametrisierung Forscherin 1'!K65,'Parametrisierung Forscher 2'!K65)-MIN('Parametrisierung Experte'!K65,'Parametrisierung Forscherin 1'!K65,'Parametrisierung Forscher 2'!K65)</f>
        <v>0</v>
      </c>
      <c r="L65" s="16">
        <f>MAX('Parametrisierung Experte'!L65,'Parametrisierung Forscherin 1'!L65,'Parametrisierung Forscher 2'!L65)-MIN('Parametrisierung Experte'!L65,'Parametrisierung Forscherin 1'!L65,'Parametrisierung Forscher 2'!L65)</f>
        <v>7</v>
      </c>
      <c r="M65" s="16">
        <f>MAX('Parametrisierung Experte'!M65,'Parametrisierung Forscherin 1'!M65,'Parametrisierung Forscher 2'!M65)-MIN('Parametrisierung Experte'!M65,'Parametrisierung Forscherin 1'!M65,'Parametrisierung Forscher 2'!M65)</f>
        <v>5</v>
      </c>
      <c r="N65" s="16">
        <f>MAX('Parametrisierung Experte'!N65,'Parametrisierung Forscherin 1'!N65,'Parametrisierung Forscher 2'!N65)-MIN('Parametrisierung Experte'!N65,'Parametrisierung Forscherin 1'!N65,'Parametrisierung Forscher 2'!N65)</f>
        <v>0</v>
      </c>
      <c r="O65" s="16">
        <f>MAX('Parametrisierung Experte'!O65,'Parametrisierung Forscherin 1'!O65,'Parametrisierung Forscher 2'!O65)-MIN('Parametrisierung Experte'!O65,'Parametrisierung Forscherin 1'!O65,'Parametrisierung Forscher 2'!O65)</f>
        <v>4</v>
      </c>
      <c r="P65" s="16">
        <f>MAX('Parametrisierung Experte'!P65,'Parametrisierung Forscherin 1'!P65,'Parametrisierung Forscher 2'!P65)-MIN('Parametrisierung Experte'!P65,'Parametrisierung Forscherin 1'!P65,'Parametrisierung Forscher 2'!P65)</f>
        <v>10</v>
      </c>
      <c r="Q65" s="16">
        <f>MAX('Parametrisierung Experte'!Q65,'Parametrisierung Forscherin 1'!Q65,'Parametrisierung Forscher 2'!Q65)-MIN('Parametrisierung Experte'!Q65,'Parametrisierung Forscherin 1'!Q65,'Parametrisierung Forscher 2'!Q65)</f>
        <v>4</v>
      </c>
      <c r="R65" s="16">
        <f>MAX('Parametrisierung Experte'!R65,'Parametrisierung Forscherin 1'!R65,'Parametrisierung Forscher 2'!R65)-MIN('Parametrisierung Experte'!R65,'Parametrisierung Forscherin 1'!R65,'Parametrisierung Forscher 2'!R65)</f>
        <v>0</v>
      </c>
      <c r="S65" s="16">
        <f>MAX('Parametrisierung Experte'!S65,'Parametrisierung Forscherin 1'!S65,'Parametrisierung Forscher 2'!S65)-MIN('Parametrisierung Experte'!S65,'Parametrisierung Forscherin 1'!S65,'Parametrisierung Forscher 2'!S65)</f>
        <v>0</v>
      </c>
      <c r="T65" s="16">
        <f>MAX('Parametrisierung Experte'!T65,'Parametrisierung Forscherin 1'!T65,'Parametrisierung Forscher 2'!T65)-MIN('Parametrisierung Experte'!T65,'Parametrisierung Forscherin 1'!T65,'Parametrisierung Forscher 2'!T65)</f>
        <v>5</v>
      </c>
      <c r="U65" s="16">
        <f>MAX('Parametrisierung Experte'!U65,'Parametrisierung Forscherin 1'!U65,'Parametrisierung Forscher 2'!U65)-MIN('Parametrisierung Experte'!U65,'Parametrisierung Forscherin 1'!U65,'Parametrisierung Forscher 2'!U65)</f>
        <v>5</v>
      </c>
      <c r="V65" s="16">
        <f>MAX('Parametrisierung Experte'!V65,'Parametrisierung Forscherin 1'!V65,'Parametrisierung Forscher 2'!V65)-MIN('Parametrisierung Experte'!V65,'Parametrisierung Forscherin 1'!V65,'Parametrisierung Forscher 2'!V65)</f>
        <v>3</v>
      </c>
      <c r="W65" s="16">
        <f>MAX('Parametrisierung Experte'!W65,'Parametrisierung Forscherin 1'!W65,'Parametrisierung Forscher 2'!W65)-MIN('Parametrisierung Experte'!W65,'Parametrisierung Forscherin 1'!W65,'Parametrisierung Forscher 2'!W65)</f>
        <v>0</v>
      </c>
      <c r="X65" s="16">
        <f>MAX('Parametrisierung Experte'!X65,'Parametrisierung Forscherin 1'!X65,'Parametrisierung Forscher 2'!X65)-MIN('Parametrisierung Experte'!X65,'Parametrisierung Forscherin 1'!X65,'Parametrisierung Forscher 2'!X65)</f>
        <v>2</v>
      </c>
      <c r="Y65" s="16">
        <f>MAX('Parametrisierung Experte'!Y65,'Parametrisierung Forscherin 1'!Y65,'Parametrisierung Forscher 2'!Y65)-MIN('Parametrisierung Experte'!Y65,'Parametrisierung Forscherin 1'!Y65,'Parametrisierung Forscher 2'!Y65)</f>
        <v>0</v>
      </c>
      <c r="Z65" s="16">
        <f>MAX('Parametrisierung Experte'!Z65,'Parametrisierung Forscherin 1'!Z65,'Parametrisierung Forscher 2'!Z65)-MIN('Parametrisierung Experte'!Z65,'Parametrisierung Forscherin 1'!Z65,'Parametrisierung Forscher 2'!Z65)</f>
        <v>5</v>
      </c>
      <c r="AA65" s="16">
        <f>MAX('Parametrisierung Experte'!AA65,'Parametrisierung Forscherin 1'!AA65,'Parametrisierung Forscher 2'!AA65)-MIN('Parametrisierung Experte'!AA65,'Parametrisierung Forscherin 1'!AA65,'Parametrisierung Forscher 2'!AA65)</f>
        <v>5</v>
      </c>
      <c r="AB65" s="16">
        <f>MAX('Parametrisierung Experte'!AB65,'Parametrisierung Forscherin 1'!AB65,'Parametrisierung Forscher 2'!AB65)-MIN('Parametrisierung Experte'!AB65,'Parametrisierung Forscherin 1'!AB65,'Parametrisierung Forscher 2'!AB65)</f>
        <v>0</v>
      </c>
      <c r="AC65" s="16">
        <f>MAX('Parametrisierung Experte'!AC65,'Parametrisierung Forscherin 1'!AC65,'Parametrisierung Forscher 2'!AC65)-MIN('Parametrisierung Experte'!AC65,'Parametrisierung Forscherin 1'!AC65,'Parametrisierung Forscher 2'!AC65)</f>
        <v>3</v>
      </c>
      <c r="AD65" s="16">
        <f>MAX('Parametrisierung Experte'!AD65,'Parametrisierung Forscherin 1'!AD65,'Parametrisierung Forscher 2'!AD65)-MIN('Parametrisierung Experte'!AD65,'Parametrisierung Forscherin 1'!AD65,'Parametrisierung Forscher 2'!AD65)</f>
        <v>0</v>
      </c>
      <c r="AE65" s="5"/>
      <c r="AF65" s="5"/>
      <c r="AG65" s="5"/>
      <c r="AI65" s="143"/>
      <c r="AJ65" s="143"/>
      <c r="AK65" s="143"/>
      <c r="AL65" s="143"/>
      <c r="AM65" s="143"/>
      <c r="AO65" s="40"/>
      <c r="AP65" s="41"/>
      <c r="AQ65" s="42"/>
    </row>
    <row r="66" spans="1:43" ht="15.75" customHeight="1" x14ac:dyDescent="0.2">
      <c r="A66" s="128"/>
      <c r="B66" s="128"/>
      <c r="C66" s="7" t="s">
        <v>160</v>
      </c>
      <c r="D66" s="8" t="s">
        <v>129</v>
      </c>
      <c r="E66" s="16">
        <f>MAX('Parametrisierung Experte'!E66,'Parametrisierung Forscherin 1'!E66,'Parametrisierung Forscher 2'!E66)-MIN('Parametrisierung Experte'!E66,'Parametrisierung Forscherin 1'!E66,'Parametrisierung Forscher 2'!E66)</f>
        <v>0</v>
      </c>
      <c r="F66" s="16">
        <f>MAX('Parametrisierung Experte'!F66,'Parametrisierung Forscherin 1'!F66,'Parametrisierung Forscher 2'!F66)-MIN('Parametrisierung Experte'!F66,'Parametrisierung Forscherin 1'!F66,'Parametrisierung Forscher 2'!F66)</f>
        <v>0</v>
      </c>
      <c r="G66" s="16">
        <f>MAX('Parametrisierung Experte'!G66,'Parametrisierung Forscherin 1'!G66,'Parametrisierung Forscher 2'!G66)-MIN('Parametrisierung Experte'!G66,'Parametrisierung Forscherin 1'!G66,'Parametrisierung Forscher 2'!G66)</f>
        <v>0</v>
      </c>
      <c r="H66" s="16">
        <f>MAX('Parametrisierung Experte'!H66,'Parametrisierung Forscherin 1'!H66,'Parametrisierung Forscher 2'!H66)-MIN('Parametrisierung Experte'!H66,'Parametrisierung Forscherin 1'!H66,'Parametrisierung Forscher 2'!H66)</f>
        <v>7</v>
      </c>
      <c r="I66" s="16">
        <f>MAX('Parametrisierung Experte'!I66,'Parametrisierung Forscherin 1'!I66,'Parametrisierung Forscher 2'!I66)-MIN('Parametrisierung Experte'!I66,'Parametrisierung Forscherin 1'!I66,'Parametrisierung Forscher 2'!I66)</f>
        <v>5</v>
      </c>
      <c r="J66" s="16">
        <f>MAX('Parametrisierung Experte'!J66,'Parametrisierung Forscherin 1'!J66,'Parametrisierung Forscher 2'!J66)-MIN('Parametrisierung Experte'!J66,'Parametrisierung Forscherin 1'!J66,'Parametrisierung Forscher 2'!J66)</f>
        <v>9</v>
      </c>
      <c r="K66" s="16">
        <f>MAX('Parametrisierung Experte'!K66,'Parametrisierung Forscherin 1'!K66,'Parametrisierung Forscher 2'!K66)-MIN('Parametrisierung Experte'!K66,'Parametrisierung Forscherin 1'!K66,'Parametrisierung Forscher 2'!K66)</f>
        <v>7</v>
      </c>
      <c r="L66" s="16">
        <f>MAX('Parametrisierung Experte'!L66,'Parametrisierung Forscherin 1'!L66,'Parametrisierung Forscher 2'!L66)-MIN('Parametrisierung Experte'!L66,'Parametrisierung Forscherin 1'!L66,'Parametrisierung Forscher 2'!L66)</f>
        <v>7</v>
      </c>
      <c r="M66" s="16">
        <f>MAX('Parametrisierung Experte'!M66,'Parametrisierung Forscherin 1'!M66,'Parametrisierung Forscher 2'!M66)-MIN('Parametrisierung Experte'!M66,'Parametrisierung Forscherin 1'!M66,'Parametrisierung Forscher 2'!M66)</f>
        <v>2</v>
      </c>
      <c r="N66" s="16">
        <f>MAX('Parametrisierung Experte'!N66,'Parametrisierung Forscherin 1'!N66,'Parametrisierung Forscher 2'!N66)-MIN('Parametrisierung Experte'!N66,'Parametrisierung Forscherin 1'!N66,'Parametrisierung Forscher 2'!N66)</f>
        <v>0</v>
      </c>
      <c r="O66" s="16">
        <f>MAX('Parametrisierung Experte'!O66,'Parametrisierung Forscherin 1'!O66,'Parametrisierung Forscher 2'!O66)-MIN('Parametrisierung Experte'!O66,'Parametrisierung Forscherin 1'!O66,'Parametrisierung Forscher 2'!O66)</f>
        <v>0</v>
      </c>
      <c r="P66" s="16">
        <f>MAX('Parametrisierung Experte'!P66,'Parametrisierung Forscherin 1'!P66,'Parametrisierung Forscher 2'!P66)-MIN('Parametrisierung Experte'!P66,'Parametrisierung Forscherin 1'!P66,'Parametrisierung Forscher 2'!P66)</f>
        <v>0</v>
      </c>
      <c r="Q66" s="16">
        <f>MAX('Parametrisierung Experte'!Q66,'Parametrisierung Forscherin 1'!Q66,'Parametrisierung Forscher 2'!Q66)-MIN('Parametrisierung Experte'!Q66,'Parametrisierung Forscherin 1'!Q66,'Parametrisierung Forscher 2'!Q66)</f>
        <v>6</v>
      </c>
      <c r="R66" s="16">
        <f>MAX('Parametrisierung Experte'!R66,'Parametrisierung Forscherin 1'!R66,'Parametrisierung Forscher 2'!R66)-MIN('Parametrisierung Experte'!R66,'Parametrisierung Forscherin 1'!R66,'Parametrisierung Forscher 2'!R66)</f>
        <v>5</v>
      </c>
      <c r="S66" s="16">
        <f>MAX('Parametrisierung Experte'!S66,'Parametrisierung Forscherin 1'!S66,'Parametrisierung Forscher 2'!S66)-MIN('Parametrisierung Experte'!S66,'Parametrisierung Forscherin 1'!S66,'Parametrisierung Forscher 2'!S66)</f>
        <v>5</v>
      </c>
      <c r="T66" s="16">
        <f>MAX('Parametrisierung Experte'!T66,'Parametrisierung Forscherin 1'!T66,'Parametrisierung Forscher 2'!T66)-MIN('Parametrisierung Experte'!T66,'Parametrisierung Forscherin 1'!T66,'Parametrisierung Forscher 2'!T66)</f>
        <v>10</v>
      </c>
      <c r="U66" s="16">
        <f>MAX('Parametrisierung Experte'!U66,'Parametrisierung Forscherin 1'!U66,'Parametrisierung Forscher 2'!U66)-MIN('Parametrisierung Experte'!U66,'Parametrisierung Forscherin 1'!U66,'Parametrisierung Forscher 2'!U66)</f>
        <v>3</v>
      </c>
      <c r="V66" s="16">
        <f>MAX('Parametrisierung Experte'!V66,'Parametrisierung Forscherin 1'!V66,'Parametrisierung Forscher 2'!V66)-MIN('Parametrisierung Experte'!V66,'Parametrisierung Forscherin 1'!V66,'Parametrisierung Forscher 2'!V66)</f>
        <v>2</v>
      </c>
      <c r="W66" s="16">
        <f>MAX('Parametrisierung Experte'!W66,'Parametrisierung Forscherin 1'!W66,'Parametrisierung Forscher 2'!W66)-MIN('Parametrisierung Experte'!W66,'Parametrisierung Forscherin 1'!W66,'Parametrisierung Forscher 2'!W66)</f>
        <v>0</v>
      </c>
      <c r="X66" s="16">
        <f>MAX('Parametrisierung Experte'!X66,'Parametrisierung Forscherin 1'!X66,'Parametrisierung Forscher 2'!X66)-MIN('Parametrisierung Experte'!X66,'Parametrisierung Forscherin 1'!X66,'Parametrisierung Forscher 2'!X66)</f>
        <v>4</v>
      </c>
      <c r="Y66" s="16">
        <f>MAX('Parametrisierung Experte'!Y66,'Parametrisierung Forscherin 1'!Y66,'Parametrisierung Forscher 2'!Y66)-MIN('Parametrisierung Experte'!Y66,'Parametrisierung Forscherin 1'!Y66,'Parametrisierung Forscher 2'!Y66)</f>
        <v>0</v>
      </c>
      <c r="Z66" s="16">
        <f>MAX('Parametrisierung Experte'!Z66,'Parametrisierung Forscherin 1'!Z66,'Parametrisierung Forscher 2'!Z66)-MIN('Parametrisierung Experte'!Z66,'Parametrisierung Forscherin 1'!Z66,'Parametrisierung Forscher 2'!Z66)</f>
        <v>3</v>
      </c>
      <c r="AA66" s="16">
        <f>MAX('Parametrisierung Experte'!AA66,'Parametrisierung Forscherin 1'!AA66,'Parametrisierung Forscher 2'!AA66)-MIN('Parametrisierung Experte'!AA66,'Parametrisierung Forscherin 1'!AA66,'Parametrisierung Forscher 2'!AA66)</f>
        <v>0</v>
      </c>
      <c r="AB66" s="16">
        <f>MAX('Parametrisierung Experte'!AB66,'Parametrisierung Forscherin 1'!AB66,'Parametrisierung Forscher 2'!AB66)-MIN('Parametrisierung Experte'!AB66,'Parametrisierung Forscherin 1'!AB66,'Parametrisierung Forscher 2'!AB66)</f>
        <v>0</v>
      </c>
      <c r="AC66" s="16">
        <f>MAX('Parametrisierung Experte'!AC66,'Parametrisierung Forscherin 1'!AC66,'Parametrisierung Forscher 2'!AC66)-MIN('Parametrisierung Experte'!AC66,'Parametrisierung Forscherin 1'!AC66,'Parametrisierung Forscher 2'!AC66)</f>
        <v>0</v>
      </c>
      <c r="AD66" s="16">
        <f>MAX('Parametrisierung Experte'!AD66,'Parametrisierung Forscherin 1'!AD66,'Parametrisierung Forscher 2'!AD66)-MIN('Parametrisierung Experte'!AD66,'Parametrisierung Forscherin 1'!AD66,'Parametrisierung Forscher 2'!AD66)</f>
        <v>7</v>
      </c>
      <c r="AE66" s="5"/>
      <c r="AF66" s="5"/>
      <c r="AG66" s="5"/>
      <c r="AI66" s="143"/>
      <c r="AJ66" s="143"/>
      <c r="AK66" s="143"/>
      <c r="AL66" s="143"/>
      <c r="AM66" s="143"/>
      <c r="AO66" s="40"/>
      <c r="AP66" s="41"/>
      <c r="AQ66" s="42"/>
    </row>
    <row r="67" spans="1:43" ht="15.75" customHeight="1" x14ac:dyDescent="0.2">
      <c r="A67" s="128"/>
      <c r="B67" s="128"/>
      <c r="C67" s="7" t="s">
        <v>161</v>
      </c>
      <c r="D67" s="8" t="s">
        <v>130</v>
      </c>
      <c r="E67" s="16">
        <f>MAX('Parametrisierung Experte'!E67,'Parametrisierung Forscherin 1'!E67,'Parametrisierung Forscher 2'!E67)-MIN('Parametrisierung Experte'!E67,'Parametrisierung Forscherin 1'!E67,'Parametrisierung Forscher 2'!E67)</f>
        <v>0</v>
      </c>
      <c r="F67" s="16">
        <f>MAX('Parametrisierung Experte'!F67,'Parametrisierung Forscherin 1'!F67,'Parametrisierung Forscher 2'!F67)-MIN('Parametrisierung Experte'!F67,'Parametrisierung Forscherin 1'!F67,'Parametrisierung Forscher 2'!F67)</f>
        <v>6</v>
      </c>
      <c r="G67" s="16">
        <f>MAX('Parametrisierung Experte'!G67,'Parametrisierung Forscherin 1'!G67,'Parametrisierung Forscher 2'!G67)-MIN('Parametrisierung Experte'!G67,'Parametrisierung Forscherin 1'!G67,'Parametrisierung Forscher 2'!G67)</f>
        <v>0</v>
      </c>
      <c r="H67" s="16">
        <f>MAX('Parametrisierung Experte'!H67,'Parametrisierung Forscherin 1'!H67,'Parametrisierung Forscher 2'!H67)-MIN('Parametrisierung Experte'!H67,'Parametrisierung Forscherin 1'!H67,'Parametrisierung Forscher 2'!H67)</f>
        <v>0</v>
      </c>
      <c r="I67" s="16">
        <f>MAX('Parametrisierung Experte'!I67,'Parametrisierung Forscherin 1'!I67,'Parametrisierung Forscher 2'!I67)-MIN('Parametrisierung Experte'!I67,'Parametrisierung Forscherin 1'!I67,'Parametrisierung Forscher 2'!I67)</f>
        <v>8</v>
      </c>
      <c r="J67" s="16">
        <f>MAX('Parametrisierung Experte'!J67,'Parametrisierung Forscherin 1'!J67,'Parametrisierung Forscher 2'!J67)-MIN('Parametrisierung Experte'!J67,'Parametrisierung Forscherin 1'!J67,'Parametrisierung Forscher 2'!J67)</f>
        <v>8</v>
      </c>
      <c r="K67" s="16">
        <f>MAX('Parametrisierung Experte'!K67,'Parametrisierung Forscherin 1'!K67,'Parametrisierung Forscher 2'!K67)-MIN('Parametrisierung Experte'!K67,'Parametrisierung Forscherin 1'!K67,'Parametrisierung Forscher 2'!K67)</f>
        <v>7</v>
      </c>
      <c r="L67" s="16">
        <f>MAX('Parametrisierung Experte'!L67,'Parametrisierung Forscherin 1'!L67,'Parametrisierung Forscher 2'!L67)-MIN('Parametrisierung Experte'!L67,'Parametrisierung Forscherin 1'!L67,'Parametrisierung Forscher 2'!L67)</f>
        <v>2</v>
      </c>
      <c r="M67" s="16">
        <f>MAX('Parametrisierung Experte'!M67,'Parametrisierung Forscherin 1'!M67,'Parametrisierung Forscher 2'!M67)-MIN('Parametrisierung Experte'!M67,'Parametrisierung Forscherin 1'!M67,'Parametrisierung Forscher 2'!M67)</f>
        <v>4</v>
      </c>
      <c r="N67" s="16">
        <f>MAX('Parametrisierung Experte'!N67,'Parametrisierung Forscherin 1'!N67,'Parametrisierung Forscher 2'!N67)-MIN('Parametrisierung Experte'!N67,'Parametrisierung Forscherin 1'!N67,'Parametrisierung Forscher 2'!N67)</f>
        <v>0</v>
      </c>
      <c r="O67" s="16">
        <f>MAX('Parametrisierung Experte'!O67,'Parametrisierung Forscherin 1'!O67,'Parametrisierung Forscher 2'!O67)-MIN('Parametrisierung Experte'!O67,'Parametrisierung Forscherin 1'!O67,'Parametrisierung Forscher 2'!O67)</f>
        <v>5</v>
      </c>
      <c r="P67" s="16">
        <f>MAX('Parametrisierung Experte'!P67,'Parametrisierung Forscherin 1'!P67,'Parametrisierung Forscher 2'!P67)-MIN('Parametrisierung Experte'!P67,'Parametrisierung Forscherin 1'!P67,'Parametrisierung Forscher 2'!P67)</f>
        <v>6</v>
      </c>
      <c r="Q67" s="16">
        <f>MAX('Parametrisierung Experte'!Q67,'Parametrisierung Forscherin 1'!Q67,'Parametrisierung Forscher 2'!Q67)-MIN('Parametrisierung Experte'!Q67,'Parametrisierung Forscherin 1'!Q67,'Parametrisierung Forscher 2'!Q67)</f>
        <v>0</v>
      </c>
      <c r="R67" s="16">
        <f>MAX('Parametrisierung Experte'!R67,'Parametrisierung Forscherin 1'!R67,'Parametrisierung Forscher 2'!R67)-MIN('Parametrisierung Experte'!R67,'Parametrisierung Forscherin 1'!R67,'Parametrisierung Forscher 2'!R67)</f>
        <v>0</v>
      </c>
      <c r="S67" s="16">
        <f>MAX('Parametrisierung Experte'!S67,'Parametrisierung Forscherin 1'!S67,'Parametrisierung Forscher 2'!S67)-MIN('Parametrisierung Experte'!S67,'Parametrisierung Forscherin 1'!S67,'Parametrisierung Forscher 2'!S67)</f>
        <v>4</v>
      </c>
      <c r="T67" s="16">
        <f>MAX('Parametrisierung Experte'!T67,'Parametrisierung Forscherin 1'!T67,'Parametrisierung Forscher 2'!T67)-MIN('Parametrisierung Experte'!T67,'Parametrisierung Forscherin 1'!T67,'Parametrisierung Forscher 2'!T67)</f>
        <v>5</v>
      </c>
      <c r="U67" s="16">
        <f>MAX('Parametrisierung Experte'!U67,'Parametrisierung Forscherin 1'!U67,'Parametrisierung Forscher 2'!U67)-MIN('Parametrisierung Experte'!U67,'Parametrisierung Forscherin 1'!U67,'Parametrisierung Forscher 2'!U67)</f>
        <v>3</v>
      </c>
      <c r="V67" s="16">
        <f>MAX('Parametrisierung Experte'!V67,'Parametrisierung Forscherin 1'!V67,'Parametrisierung Forscher 2'!V67)-MIN('Parametrisierung Experte'!V67,'Parametrisierung Forscherin 1'!V67,'Parametrisierung Forscher 2'!V67)</f>
        <v>3</v>
      </c>
      <c r="W67" s="16">
        <f>MAX('Parametrisierung Experte'!W67,'Parametrisierung Forscherin 1'!W67,'Parametrisierung Forscher 2'!W67)-MIN('Parametrisierung Experte'!W67,'Parametrisierung Forscherin 1'!W67,'Parametrisierung Forscher 2'!W67)</f>
        <v>0</v>
      </c>
      <c r="X67" s="16">
        <f>MAX('Parametrisierung Experte'!X67,'Parametrisierung Forscherin 1'!X67,'Parametrisierung Forscher 2'!X67)-MIN('Parametrisierung Experte'!X67,'Parametrisierung Forscherin 1'!X67,'Parametrisierung Forscher 2'!X67)</f>
        <v>5</v>
      </c>
      <c r="Y67" s="16">
        <f>MAX('Parametrisierung Experte'!Y67,'Parametrisierung Forscherin 1'!Y67,'Parametrisierung Forscher 2'!Y67)-MIN('Parametrisierung Experte'!Y67,'Parametrisierung Forscherin 1'!Y67,'Parametrisierung Forscher 2'!Y67)</f>
        <v>3</v>
      </c>
      <c r="Z67" s="16">
        <f>MAX('Parametrisierung Experte'!Z67,'Parametrisierung Forscherin 1'!Z67,'Parametrisierung Forscher 2'!Z67)-MIN('Parametrisierung Experte'!Z67,'Parametrisierung Forscherin 1'!Z67,'Parametrisierung Forscher 2'!Z67)</f>
        <v>0</v>
      </c>
      <c r="AA67" s="16">
        <f>MAX('Parametrisierung Experte'!AA67,'Parametrisierung Forscherin 1'!AA67,'Parametrisierung Forscher 2'!AA67)-MIN('Parametrisierung Experte'!AA67,'Parametrisierung Forscherin 1'!AA67,'Parametrisierung Forscher 2'!AA67)</f>
        <v>0</v>
      </c>
      <c r="AB67" s="16">
        <f>MAX('Parametrisierung Experte'!AB67,'Parametrisierung Forscherin 1'!AB67,'Parametrisierung Forscher 2'!AB67)-MIN('Parametrisierung Experte'!AB67,'Parametrisierung Forscherin 1'!AB67,'Parametrisierung Forscher 2'!AB67)</f>
        <v>0</v>
      </c>
      <c r="AC67" s="16">
        <f>MAX('Parametrisierung Experte'!AC67,'Parametrisierung Forscherin 1'!AC67,'Parametrisierung Forscher 2'!AC67)-MIN('Parametrisierung Experte'!AC67,'Parametrisierung Forscherin 1'!AC67,'Parametrisierung Forscher 2'!AC67)</f>
        <v>0</v>
      </c>
      <c r="AD67" s="16">
        <f>MAX('Parametrisierung Experte'!AD67,'Parametrisierung Forscherin 1'!AD67,'Parametrisierung Forscher 2'!AD67)-MIN('Parametrisierung Experte'!AD67,'Parametrisierung Forscherin 1'!AD67,'Parametrisierung Forscher 2'!AD67)</f>
        <v>7</v>
      </c>
      <c r="AE67" s="5"/>
      <c r="AF67" s="5"/>
      <c r="AG67" s="5"/>
      <c r="AI67" s="143"/>
      <c r="AJ67" s="143"/>
      <c r="AK67" s="143"/>
      <c r="AL67" s="143"/>
      <c r="AM67" s="143"/>
      <c r="AO67" s="40"/>
      <c r="AP67" s="41"/>
      <c r="AQ67" s="42"/>
    </row>
    <row r="68" spans="1:43" x14ac:dyDescent="0.2">
      <c r="AO68" s="40"/>
      <c r="AP68" s="41"/>
      <c r="AQ68" s="42"/>
    </row>
    <row r="69" spans="1:43" ht="15" customHeight="1" x14ac:dyDescent="0.2">
      <c r="C69" s="144"/>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43"/>
      <c r="AF69" s="43"/>
      <c r="AG69" s="43"/>
      <c r="AO69" s="40"/>
      <c r="AP69" s="41"/>
      <c r="AQ69" s="42"/>
    </row>
    <row r="70" spans="1:43" ht="15" customHeight="1" x14ac:dyDescent="0.2">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43"/>
      <c r="AF70" s="43"/>
      <c r="AG70" s="43"/>
    </row>
    <row r="71" spans="1:43" ht="15" customHeight="1" x14ac:dyDescent="0.2">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43"/>
      <c r="AF71" s="43"/>
      <c r="AG71" s="43"/>
    </row>
    <row r="72" spans="1:43" ht="15" customHeight="1" x14ac:dyDescent="0.2">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43"/>
      <c r="AF72" s="43"/>
      <c r="AG72" s="43"/>
    </row>
    <row r="75" spans="1:43" ht="15" x14ac:dyDescent="0.25">
      <c r="C75" s="44"/>
    </row>
  </sheetData>
  <sheetProtection algorithmName="SHA-512" hashValue="iYiwLGKAKfbN9/rCLZ111/2mwXUkWQ4a5nV14UOT+eaMMehK+Q72lB9PA4ZI32DX+s0v2A4yr2Xx2JbrsKPaiQ==" saltValue="50/hHY3e35Hh5P+a0BEmBQ==" spinCount="100000" sheet="1" objects="1" scenarios="1" selectLockedCells="1" selectUnlockedCells="1"/>
  <mergeCells count="22">
    <mergeCell ref="C69:AD72"/>
    <mergeCell ref="AO28:AP28"/>
    <mergeCell ref="AQ28:AR28"/>
    <mergeCell ref="AS28:AT28"/>
    <mergeCell ref="A37:A67"/>
    <mergeCell ref="B37:B41"/>
    <mergeCell ref="AI37:AM67"/>
    <mergeCell ref="AO39:AO59"/>
    <mergeCell ref="B42:B43"/>
    <mergeCell ref="B44:B47"/>
    <mergeCell ref="B48:B62"/>
    <mergeCell ref="B63:B67"/>
    <mergeCell ref="AI36:AM36"/>
    <mergeCell ref="C3:AD3"/>
    <mergeCell ref="E5:AD5"/>
    <mergeCell ref="AI7:AM8"/>
    <mergeCell ref="A8:A35"/>
    <mergeCell ref="B8:B25"/>
    <mergeCell ref="AI9:AM25"/>
    <mergeCell ref="B27:B35"/>
    <mergeCell ref="AI27:AM35"/>
    <mergeCell ref="AI26:AM26"/>
  </mergeCells>
  <conditionalFormatting sqref="E8:AD25">
    <cfRule type="colorScale" priority="3">
      <colorScale>
        <cfvo type="num" val="1"/>
        <cfvo type="num" val="2"/>
        <cfvo type="num" val="3"/>
        <color rgb="FFFD5555"/>
        <color rgb="FFFFEB84"/>
        <color theme="9"/>
      </colorScale>
    </cfRule>
  </conditionalFormatting>
  <conditionalFormatting sqref="E27:AD35">
    <cfRule type="colorScale" priority="2">
      <colorScale>
        <cfvo type="min"/>
        <cfvo type="percentile" val="50"/>
        <cfvo type="max"/>
        <color theme="9"/>
        <color theme="7" tint="0.79998168889431442"/>
        <color rgb="FFF8696B"/>
      </colorScale>
    </cfRule>
  </conditionalFormatting>
  <conditionalFormatting sqref="E37:AD67">
    <cfRule type="colorScale" priority="1">
      <colorScale>
        <cfvo type="min"/>
        <cfvo type="percentile" val="50"/>
        <cfvo type="max"/>
        <color theme="9"/>
        <color theme="7" tint="0.79998168889431442"/>
        <color rgb="FFF8696B"/>
      </colorScale>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C8AE-AA51-4448-9455-D9B84C1CC84E}">
  <dimension ref="A1:BK73"/>
  <sheetViews>
    <sheetView topLeftCell="C1" zoomScale="50" zoomScaleNormal="50" workbookViewId="0">
      <selection activeCell="AI52" sqref="AI52"/>
    </sheetView>
  </sheetViews>
  <sheetFormatPr baseColWidth="10" defaultColWidth="11.42578125" defaultRowHeight="14.25" x14ac:dyDescent="0.2"/>
  <cols>
    <col min="1" max="1" width="11.42578125" style="38"/>
    <col min="2" max="2" width="7.140625" style="38" customWidth="1"/>
    <col min="3" max="3" width="38.7109375" style="38" customWidth="1"/>
    <col min="4" max="4" width="7.140625" style="38" customWidth="1"/>
    <col min="5" max="30" width="10.7109375" style="38" customWidth="1"/>
    <col min="31" max="33" width="8.7109375" style="38" customWidth="1"/>
    <col min="34" max="35" width="11.42578125" style="38"/>
    <col min="36" max="36" width="39.140625" style="38" customWidth="1"/>
    <col min="37" max="37" width="11.42578125" style="38"/>
    <col min="38" max="63" width="5.7109375" style="38" customWidth="1"/>
    <col min="64" max="16384" width="11.42578125" style="38"/>
  </cols>
  <sheetData>
    <row r="1" spans="1:63" ht="18" x14ac:dyDescent="0.25">
      <c r="C1" s="53" t="s">
        <v>294</v>
      </c>
      <c r="AJ1" s="53" t="s">
        <v>212</v>
      </c>
    </row>
    <row r="3" spans="1:63" ht="15" x14ac:dyDescent="0.2">
      <c r="C3" s="150" t="s">
        <v>291</v>
      </c>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54"/>
      <c r="AF3" s="54"/>
      <c r="AG3" s="54"/>
    </row>
    <row r="5" spans="1:63"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51"/>
      <c r="AF5" s="152"/>
      <c r="AG5" s="152"/>
      <c r="AL5" s="139" t="s">
        <v>88</v>
      </c>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row>
    <row r="6" spans="1:63" ht="153" customHeight="1" x14ac:dyDescent="0.2">
      <c r="C6" s="59"/>
      <c r="D6" s="5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7"/>
      <c r="AF6" s="57"/>
      <c r="AG6" s="57"/>
      <c r="AJ6" s="59"/>
      <c r="AK6" s="59"/>
      <c r="AL6" s="12" t="s">
        <v>62</v>
      </c>
      <c r="AM6" s="12" t="s">
        <v>63</v>
      </c>
      <c r="AN6" s="12" t="s">
        <v>64</v>
      </c>
      <c r="AO6" s="12" t="s">
        <v>65</v>
      </c>
      <c r="AP6" s="12" t="s">
        <v>66</v>
      </c>
      <c r="AQ6" s="12" t="s">
        <v>67</v>
      </c>
      <c r="AR6" s="12" t="s">
        <v>68</v>
      </c>
      <c r="AS6" s="12" t="s">
        <v>69</v>
      </c>
      <c r="AT6" s="12" t="s">
        <v>70</v>
      </c>
      <c r="AU6" s="12" t="s">
        <v>71</v>
      </c>
      <c r="AV6" s="12" t="s">
        <v>72</v>
      </c>
      <c r="AW6" s="12" t="s">
        <v>73</v>
      </c>
      <c r="AX6" s="12" t="s">
        <v>74</v>
      </c>
      <c r="AY6" s="12" t="s">
        <v>75</v>
      </c>
      <c r="AZ6" s="12" t="s">
        <v>76</v>
      </c>
      <c r="BA6" s="12" t="s">
        <v>77</v>
      </c>
      <c r="BB6" s="12" t="s">
        <v>78</v>
      </c>
      <c r="BC6" s="12" t="s">
        <v>79</v>
      </c>
      <c r="BD6" s="12" t="s">
        <v>80</v>
      </c>
      <c r="BE6" s="12" t="s">
        <v>81</v>
      </c>
      <c r="BF6" s="12" t="s">
        <v>82</v>
      </c>
      <c r="BG6" s="12" t="s">
        <v>83</v>
      </c>
      <c r="BH6" s="12" t="s">
        <v>84</v>
      </c>
      <c r="BI6" s="12" t="s">
        <v>85</v>
      </c>
      <c r="BJ6" s="12" t="s">
        <v>86</v>
      </c>
      <c r="BK6" s="12" t="s">
        <v>87</v>
      </c>
    </row>
    <row r="7" spans="1:63" ht="40.5" customHeight="1" x14ac:dyDescent="0.2">
      <c r="C7" s="60"/>
      <c r="D7" s="6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8"/>
      <c r="AF7" s="58"/>
      <c r="AG7" s="58"/>
      <c r="AJ7" s="60"/>
      <c r="AK7" s="60"/>
      <c r="AL7" s="2" t="s">
        <v>0</v>
      </c>
      <c r="AM7" s="2" t="s">
        <v>1</v>
      </c>
      <c r="AN7" s="2" t="s">
        <v>2</v>
      </c>
      <c r="AO7" s="2" t="s">
        <v>3</v>
      </c>
      <c r="AP7" s="2" t="s">
        <v>4</v>
      </c>
      <c r="AQ7" s="2" t="s">
        <v>5</v>
      </c>
      <c r="AR7" s="2" t="s">
        <v>6</v>
      </c>
      <c r="AS7" s="2" t="s">
        <v>7</v>
      </c>
      <c r="AT7" s="2" t="s">
        <v>8</v>
      </c>
      <c r="AU7" s="2" t="s">
        <v>9</v>
      </c>
      <c r="AV7" s="2" t="s">
        <v>10</v>
      </c>
      <c r="AW7" s="2" t="s">
        <v>11</v>
      </c>
      <c r="AX7" s="2" t="s">
        <v>12</v>
      </c>
      <c r="AY7" s="2" t="s">
        <v>13</v>
      </c>
      <c r="AZ7" s="2" t="s">
        <v>14</v>
      </c>
      <c r="BA7" s="2" t="s">
        <v>15</v>
      </c>
      <c r="BB7" s="2" t="s">
        <v>16</v>
      </c>
      <c r="BC7" s="2" t="s">
        <v>17</v>
      </c>
      <c r="BD7" s="2" t="s">
        <v>18</v>
      </c>
      <c r="BE7" s="2" t="s">
        <v>19</v>
      </c>
      <c r="BF7" s="2" t="s">
        <v>20</v>
      </c>
      <c r="BG7" s="2" t="s">
        <v>21</v>
      </c>
      <c r="BH7" s="2" t="s">
        <v>22</v>
      </c>
      <c r="BI7" s="2" t="s">
        <v>23</v>
      </c>
      <c r="BJ7" s="2" t="s">
        <v>24</v>
      </c>
      <c r="BK7" s="2" t="s">
        <v>25</v>
      </c>
    </row>
    <row r="8" spans="1:63" ht="15.75" customHeight="1" x14ac:dyDescent="0.2">
      <c r="A8" s="128" t="s">
        <v>206</v>
      </c>
      <c r="B8" s="128" t="s">
        <v>166</v>
      </c>
      <c r="C8" s="7" t="s">
        <v>131</v>
      </c>
      <c r="D8" s="19" t="s">
        <v>100</v>
      </c>
      <c r="E8" s="21" t="b">
        <f>SIGN(Mittelwerte!E37) = SIGN(AL8)</f>
        <v>0</v>
      </c>
      <c r="F8" s="21" t="b">
        <f>SIGN(Mittelwerte!F37) = SIGN(AM8)</f>
        <v>1</v>
      </c>
      <c r="G8" s="21" t="b">
        <f>SIGN(Mittelwerte!G37) = SIGN(AN8)</f>
        <v>0</v>
      </c>
      <c r="H8" s="21" t="b">
        <f>SIGN(Mittelwerte!H37) = SIGN(AO8)</f>
        <v>0</v>
      </c>
      <c r="I8" s="21" t="b">
        <f>SIGN(Mittelwerte!I37) = SIGN(AP8)</f>
        <v>1</v>
      </c>
      <c r="J8" s="21" t="b">
        <f>SIGN(Mittelwerte!J37) = SIGN(AQ8)</f>
        <v>0</v>
      </c>
      <c r="K8" s="21" t="b">
        <f>SIGN(Mittelwerte!K37) = SIGN(AR8)</f>
        <v>0</v>
      </c>
      <c r="L8" s="21" t="b">
        <f>SIGN(Mittelwerte!L37) = SIGN(AS8)</f>
        <v>1</v>
      </c>
      <c r="M8" s="21" t="b">
        <f>SIGN(Mittelwerte!M37) = SIGN(AT8)</f>
        <v>1</v>
      </c>
      <c r="N8" s="21" t="b">
        <f>SIGN(Mittelwerte!N37) = SIGN(AU8)</f>
        <v>1</v>
      </c>
      <c r="O8" s="21" t="b">
        <f>SIGN(Mittelwerte!O37) = SIGN(AV8)</f>
        <v>0</v>
      </c>
      <c r="P8" s="21" t="b">
        <f>SIGN(Mittelwerte!P37) = SIGN(AW8)</f>
        <v>1</v>
      </c>
      <c r="Q8" s="21" t="b">
        <f>SIGN(Mittelwerte!Q37) = SIGN(AX8)</f>
        <v>1</v>
      </c>
      <c r="R8" s="21" t="b">
        <f>SIGN(Mittelwerte!R37) = SIGN(AY8)</f>
        <v>1</v>
      </c>
      <c r="S8" s="21" t="b">
        <f>SIGN(Mittelwerte!S37) = SIGN(AZ8)</f>
        <v>1</v>
      </c>
      <c r="T8" s="21" t="b">
        <f>SIGN(Mittelwerte!T37) = SIGN(BA8)</f>
        <v>0</v>
      </c>
      <c r="U8" s="21" t="b">
        <f>SIGN(Mittelwerte!U37) = SIGN(BB8)</f>
        <v>0</v>
      </c>
      <c r="V8" s="21" t="b">
        <f>SIGN(Mittelwerte!V37) = SIGN(BC8)</f>
        <v>0</v>
      </c>
      <c r="W8" s="21" t="b">
        <f>SIGN(Mittelwerte!W37) = SIGN(BD8)</f>
        <v>0</v>
      </c>
      <c r="X8" s="21" t="b">
        <f>SIGN(Mittelwerte!X37) = SIGN(BE8)</f>
        <v>1</v>
      </c>
      <c r="Y8" s="21" t="b">
        <f>SIGN(Mittelwerte!Y37) = SIGN(BF8)</f>
        <v>0</v>
      </c>
      <c r="Z8" s="21" t="b">
        <f>SIGN(Mittelwerte!Z37) = SIGN(BG8)</f>
        <v>0</v>
      </c>
      <c r="AA8" s="21" t="b">
        <f>SIGN(Mittelwerte!AA37) = SIGN(BH8)</f>
        <v>0</v>
      </c>
      <c r="AB8" s="21" t="b">
        <f>SIGN(Mittelwerte!AB37) = SIGN(BI8)</f>
        <v>1</v>
      </c>
      <c r="AC8" s="21" t="b">
        <f>SIGN(Mittelwerte!AC37) = SIGN(BJ8)</f>
        <v>0</v>
      </c>
      <c r="AD8" s="21" t="b">
        <f>SIGN(Mittelwerte!AD37) = SIGN(BK8)</f>
        <v>0</v>
      </c>
      <c r="AH8" s="128" t="s">
        <v>206</v>
      </c>
      <c r="AI8" s="128" t="s">
        <v>166</v>
      </c>
      <c r="AJ8" s="7" t="s">
        <v>131</v>
      </c>
      <c r="AK8" s="19" t="s">
        <v>100</v>
      </c>
      <c r="AL8" s="21">
        <v>0</v>
      </c>
      <c r="AM8" s="21">
        <v>0</v>
      </c>
      <c r="AN8" s="21">
        <v>0</v>
      </c>
      <c r="AO8" s="21">
        <v>0</v>
      </c>
      <c r="AP8" s="21">
        <v>-10</v>
      </c>
      <c r="AQ8" s="22">
        <v>0</v>
      </c>
      <c r="AR8" s="22">
        <v>0</v>
      </c>
      <c r="AS8" s="22">
        <v>0</v>
      </c>
      <c r="AT8" s="22">
        <v>-10</v>
      </c>
      <c r="AU8" s="22">
        <v>0</v>
      </c>
      <c r="AV8" s="22">
        <v>0</v>
      </c>
      <c r="AW8" s="22">
        <v>0</v>
      </c>
      <c r="AX8" s="22">
        <v>0</v>
      </c>
      <c r="AY8" s="22">
        <v>0</v>
      </c>
      <c r="AZ8" s="22">
        <v>0</v>
      </c>
      <c r="BA8" s="22">
        <v>0</v>
      </c>
      <c r="BB8" s="22">
        <v>10</v>
      </c>
      <c r="BC8" s="22">
        <v>-10</v>
      </c>
      <c r="BD8" s="22">
        <v>10</v>
      </c>
      <c r="BE8" s="22">
        <v>8</v>
      </c>
      <c r="BF8" s="22">
        <v>-10</v>
      </c>
      <c r="BG8" s="22">
        <v>10</v>
      </c>
      <c r="BH8" s="22">
        <v>10</v>
      </c>
      <c r="BI8" s="21">
        <v>-10</v>
      </c>
      <c r="BJ8" s="21">
        <v>10</v>
      </c>
      <c r="BK8" s="21">
        <v>10</v>
      </c>
    </row>
    <row r="9" spans="1:63" ht="15.75" customHeight="1" x14ac:dyDescent="0.2">
      <c r="A9" s="128"/>
      <c r="B9" s="128"/>
      <c r="C9" s="7" t="s">
        <v>132</v>
      </c>
      <c r="D9" s="19" t="s">
        <v>101</v>
      </c>
      <c r="E9" s="21" t="b">
        <f>SIGN(Mittelwerte!E38) = SIGN(AL9)</f>
        <v>0</v>
      </c>
      <c r="F9" s="21" t="b">
        <f>SIGN(Mittelwerte!F38) = SIGN(AM9)</f>
        <v>0</v>
      </c>
      <c r="G9" s="21" t="b">
        <f>SIGN(Mittelwerte!G38) = SIGN(AN9)</f>
        <v>0</v>
      </c>
      <c r="H9" s="21" t="b">
        <f>SIGN(Mittelwerte!H38) = SIGN(AO9)</f>
        <v>0</v>
      </c>
      <c r="I9" s="21" t="b">
        <f>SIGN(Mittelwerte!I38) = SIGN(AP9)</f>
        <v>1</v>
      </c>
      <c r="J9" s="21" t="b">
        <f>SIGN(Mittelwerte!J38) = SIGN(AQ9)</f>
        <v>0</v>
      </c>
      <c r="K9" s="21" t="b">
        <f>SIGN(Mittelwerte!K38) = SIGN(AR9)</f>
        <v>0</v>
      </c>
      <c r="L9" s="21" t="b">
        <f>SIGN(Mittelwerte!L38) = SIGN(AS9)</f>
        <v>0</v>
      </c>
      <c r="M9" s="21" t="b">
        <f>SIGN(Mittelwerte!M38) = SIGN(AT9)</f>
        <v>1</v>
      </c>
      <c r="N9" s="21" t="b">
        <f>SIGN(Mittelwerte!N38) = SIGN(AU9)</f>
        <v>0</v>
      </c>
      <c r="O9" s="21" t="b">
        <f>SIGN(Mittelwerte!O38) = SIGN(AV9)</f>
        <v>0</v>
      </c>
      <c r="P9" s="21" t="b">
        <f>SIGN(Mittelwerte!P38) = SIGN(AW9)</f>
        <v>0</v>
      </c>
      <c r="Q9" s="21" t="b">
        <f>SIGN(Mittelwerte!Q38) = SIGN(AX9)</f>
        <v>0</v>
      </c>
      <c r="R9" s="21" t="b">
        <f>SIGN(Mittelwerte!R38) = SIGN(AY9)</f>
        <v>1</v>
      </c>
      <c r="S9" s="21" t="b">
        <f>SIGN(Mittelwerte!S38) = SIGN(AZ9)</f>
        <v>0</v>
      </c>
      <c r="T9" s="21" t="b">
        <f>SIGN(Mittelwerte!T38) = SIGN(BA9)</f>
        <v>0</v>
      </c>
      <c r="U9" s="21" t="b">
        <f>SIGN(Mittelwerte!U38) = SIGN(BB9)</f>
        <v>1</v>
      </c>
      <c r="V9" s="21" t="b">
        <f>SIGN(Mittelwerte!V38) = SIGN(BC9)</f>
        <v>1</v>
      </c>
      <c r="W9" s="21" t="b">
        <f>SIGN(Mittelwerte!W38) = SIGN(BD9)</f>
        <v>0</v>
      </c>
      <c r="X9" s="21" t="b">
        <f>SIGN(Mittelwerte!X38) = SIGN(BE9)</f>
        <v>0</v>
      </c>
      <c r="Y9" s="21" t="b">
        <f>SIGN(Mittelwerte!Y38) = SIGN(BF9)</f>
        <v>1</v>
      </c>
      <c r="Z9" s="21" t="b">
        <f>SIGN(Mittelwerte!Z38) = SIGN(BG9)</f>
        <v>1</v>
      </c>
      <c r="AA9" s="21" t="b">
        <f>SIGN(Mittelwerte!AA38) = SIGN(BH9)</f>
        <v>1</v>
      </c>
      <c r="AB9" s="21" t="b">
        <f>SIGN(Mittelwerte!AB38) = SIGN(BI9)</f>
        <v>1</v>
      </c>
      <c r="AC9" s="21" t="b">
        <f>SIGN(Mittelwerte!AC38) = SIGN(BJ9)</f>
        <v>1</v>
      </c>
      <c r="AD9" s="21" t="b">
        <f>SIGN(Mittelwerte!AD38) = SIGN(BK9)</f>
        <v>0</v>
      </c>
      <c r="AH9" s="128"/>
      <c r="AI9" s="128"/>
      <c r="AJ9" s="7" t="s">
        <v>132</v>
      </c>
      <c r="AK9" s="19" t="s">
        <v>101</v>
      </c>
      <c r="AL9" s="21">
        <v>-4</v>
      </c>
      <c r="AM9" s="21">
        <v>0</v>
      </c>
      <c r="AN9" s="21">
        <v>0</v>
      </c>
      <c r="AO9" s="21">
        <v>0</v>
      </c>
      <c r="AP9" s="21">
        <v>10</v>
      </c>
      <c r="AQ9" s="22">
        <v>0</v>
      </c>
      <c r="AR9" s="22">
        <v>0</v>
      </c>
      <c r="AS9" s="22">
        <v>-4</v>
      </c>
      <c r="AT9" s="22">
        <v>10</v>
      </c>
      <c r="AU9" s="22">
        <v>-4</v>
      </c>
      <c r="AV9" s="22">
        <v>0</v>
      </c>
      <c r="AW9" s="22">
        <v>10</v>
      </c>
      <c r="AX9" s="22">
        <v>0</v>
      </c>
      <c r="AY9" s="22">
        <v>0</v>
      </c>
      <c r="AZ9" s="22">
        <v>0</v>
      </c>
      <c r="BA9" s="22">
        <v>0</v>
      </c>
      <c r="BB9" s="22">
        <v>10</v>
      </c>
      <c r="BC9" s="22">
        <v>10</v>
      </c>
      <c r="BD9" s="22">
        <v>10</v>
      </c>
      <c r="BE9" s="22">
        <v>10</v>
      </c>
      <c r="BF9" s="22">
        <v>10</v>
      </c>
      <c r="BG9" s="22">
        <v>10</v>
      </c>
      <c r="BH9" s="22">
        <v>10</v>
      </c>
      <c r="BI9" s="21">
        <v>10</v>
      </c>
      <c r="BJ9" s="21">
        <v>10</v>
      </c>
      <c r="BK9" s="21">
        <v>10</v>
      </c>
    </row>
    <row r="10" spans="1:63" ht="15.75" customHeight="1" x14ac:dyDescent="0.2">
      <c r="A10" s="128"/>
      <c r="B10" s="128"/>
      <c r="C10" s="7" t="s">
        <v>133</v>
      </c>
      <c r="D10" s="19" t="s">
        <v>102</v>
      </c>
      <c r="E10" s="21" t="b">
        <f>SIGN(Mittelwerte!E39) = SIGN(AL10)</f>
        <v>1</v>
      </c>
      <c r="F10" s="21" t="b">
        <f>SIGN(Mittelwerte!F39) = SIGN(AM10)</f>
        <v>0</v>
      </c>
      <c r="G10" s="21" t="b">
        <f>SIGN(Mittelwerte!G39) = SIGN(AN10)</f>
        <v>0</v>
      </c>
      <c r="H10" s="21" t="b">
        <f>SIGN(Mittelwerte!H39) = SIGN(AO10)</f>
        <v>0</v>
      </c>
      <c r="I10" s="21" t="b">
        <f>SIGN(Mittelwerte!I39) = SIGN(AP10)</f>
        <v>1</v>
      </c>
      <c r="J10" s="21" t="b">
        <f>SIGN(Mittelwerte!J39) = SIGN(AQ10)</f>
        <v>0</v>
      </c>
      <c r="K10" s="21" t="b">
        <f>SIGN(Mittelwerte!K39) = SIGN(AR10)</f>
        <v>0</v>
      </c>
      <c r="L10" s="21" t="b">
        <f>SIGN(Mittelwerte!L39) = SIGN(AS10)</f>
        <v>1</v>
      </c>
      <c r="M10" s="21" t="b">
        <f>SIGN(Mittelwerte!M39) = SIGN(AT10)</f>
        <v>0</v>
      </c>
      <c r="N10" s="21" t="b">
        <f>SIGN(Mittelwerte!N39) = SIGN(AU10)</f>
        <v>0</v>
      </c>
      <c r="O10" s="21" t="b">
        <f>SIGN(Mittelwerte!O39) = SIGN(AV10)</f>
        <v>0</v>
      </c>
      <c r="P10" s="21" t="b">
        <f>SIGN(Mittelwerte!P39) = SIGN(AW10)</f>
        <v>1</v>
      </c>
      <c r="Q10" s="21" t="b">
        <f>SIGN(Mittelwerte!Q39) = SIGN(AX10)</f>
        <v>0</v>
      </c>
      <c r="R10" s="21" t="b">
        <f>SIGN(Mittelwerte!R39) = SIGN(AY10)</f>
        <v>1</v>
      </c>
      <c r="S10" s="21" t="b">
        <f>SIGN(Mittelwerte!S39) = SIGN(AZ10)</f>
        <v>0</v>
      </c>
      <c r="T10" s="21" t="b">
        <f>SIGN(Mittelwerte!T39) = SIGN(BA10)</f>
        <v>1</v>
      </c>
      <c r="U10" s="21" t="b">
        <f>SIGN(Mittelwerte!U39) = SIGN(BB10)</f>
        <v>0</v>
      </c>
      <c r="V10" s="21" t="b">
        <f>SIGN(Mittelwerte!V39) = SIGN(BC10)</f>
        <v>1</v>
      </c>
      <c r="W10" s="21" t="b">
        <f>SIGN(Mittelwerte!W39) = SIGN(BD10)</f>
        <v>1</v>
      </c>
      <c r="X10" s="21" t="b">
        <f>SIGN(Mittelwerte!X39) = SIGN(BE10)</f>
        <v>1</v>
      </c>
      <c r="Y10" s="21" t="b">
        <f>SIGN(Mittelwerte!Y39) = SIGN(BF10)</f>
        <v>0</v>
      </c>
      <c r="Z10" s="21" t="b">
        <f>SIGN(Mittelwerte!Z39) = SIGN(BG10)</f>
        <v>0</v>
      </c>
      <c r="AA10" s="21" t="b">
        <f>SIGN(Mittelwerte!AA39) = SIGN(BH10)</f>
        <v>0</v>
      </c>
      <c r="AB10" s="21" t="b">
        <f>SIGN(Mittelwerte!AB39) = SIGN(BI10)</f>
        <v>1</v>
      </c>
      <c r="AC10" s="21" t="b">
        <f>SIGN(Mittelwerte!AC39) = SIGN(BJ10)</f>
        <v>0</v>
      </c>
      <c r="AD10" s="21" t="b">
        <f>SIGN(Mittelwerte!AD39) = SIGN(BK10)</f>
        <v>1</v>
      </c>
      <c r="AH10" s="128"/>
      <c r="AI10" s="128"/>
      <c r="AJ10" s="7" t="s">
        <v>133</v>
      </c>
      <c r="AK10" s="19" t="s">
        <v>102</v>
      </c>
      <c r="AL10" s="21">
        <v>10</v>
      </c>
      <c r="AM10" s="21">
        <v>0</v>
      </c>
      <c r="AN10" s="21">
        <v>0</v>
      </c>
      <c r="AO10" s="21">
        <v>0</v>
      </c>
      <c r="AP10" s="21">
        <v>10</v>
      </c>
      <c r="AQ10" s="22">
        <v>0</v>
      </c>
      <c r="AR10" s="22">
        <v>0</v>
      </c>
      <c r="AS10" s="22">
        <v>0</v>
      </c>
      <c r="AT10" s="22">
        <v>0</v>
      </c>
      <c r="AU10" s="22">
        <v>0</v>
      </c>
      <c r="AV10" s="22">
        <v>0</v>
      </c>
      <c r="AW10" s="22">
        <v>0</v>
      </c>
      <c r="AX10" s="22">
        <v>0</v>
      </c>
      <c r="AY10" s="22">
        <v>0</v>
      </c>
      <c r="AZ10" s="22">
        <v>0</v>
      </c>
      <c r="BA10" s="22">
        <v>0</v>
      </c>
      <c r="BB10" s="22">
        <v>0</v>
      </c>
      <c r="BC10" s="22">
        <v>10</v>
      </c>
      <c r="BD10" s="22">
        <v>0</v>
      </c>
      <c r="BE10" s="22">
        <v>0</v>
      </c>
      <c r="BF10" s="22">
        <v>0</v>
      </c>
      <c r="BG10" s="22">
        <v>0</v>
      </c>
      <c r="BH10" s="22">
        <v>0</v>
      </c>
      <c r="BI10" s="21">
        <v>10</v>
      </c>
      <c r="BJ10" s="21">
        <v>0</v>
      </c>
      <c r="BK10" s="21">
        <v>0</v>
      </c>
    </row>
    <row r="11" spans="1:63" ht="15.75" customHeight="1" x14ac:dyDescent="0.2">
      <c r="A11" s="128"/>
      <c r="B11" s="128"/>
      <c r="C11" s="7" t="s">
        <v>134</v>
      </c>
      <c r="D11" s="19" t="s">
        <v>103</v>
      </c>
      <c r="E11" s="21" t="b">
        <f>SIGN(Mittelwerte!E40) = SIGN(AL11)</f>
        <v>1</v>
      </c>
      <c r="F11" s="21" t="b">
        <f>SIGN(Mittelwerte!F40) = SIGN(AM11)</f>
        <v>0</v>
      </c>
      <c r="G11" s="21" t="b">
        <f>SIGN(Mittelwerte!G40) = SIGN(AN11)</f>
        <v>0</v>
      </c>
      <c r="H11" s="21" t="b">
        <f>SIGN(Mittelwerte!H40) = SIGN(AO11)</f>
        <v>0</v>
      </c>
      <c r="I11" s="21" t="b">
        <f>SIGN(Mittelwerte!I40) = SIGN(AP11)</f>
        <v>1</v>
      </c>
      <c r="J11" s="21" t="b">
        <f>SIGN(Mittelwerte!J40) = SIGN(AQ11)</f>
        <v>1</v>
      </c>
      <c r="K11" s="21" t="b">
        <f>SIGN(Mittelwerte!K40) = SIGN(AR11)</f>
        <v>0</v>
      </c>
      <c r="L11" s="21" t="b">
        <f>SIGN(Mittelwerte!L40) = SIGN(AS11)</f>
        <v>1</v>
      </c>
      <c r="M11" s="21" t="b">
        <f>SIGN(Mittelwerte!M40) = SIGN(AT11)</f>
        <v>0</v>
      </c>
      <c r="N11" s="21" t="b">
        <f>SIGN(Mittelwerte!N40) = SIGN(AU11)</f>
        <v>0</v>
      </c>
      <c r="O11" s="21" t="b">
        <f>SIGN(Mittelwerte!O40) = SIGN(AV11)</f>
        <v>0</v>
      </c>
      <c r="P11" s="21" t="b">
        <f>SIGN(Mittelwerte!P40) = SIGN(AW11)</f>
        <v>1</v>
      </c>
      <c r="Q11" s="21" t="b">
        <f>SIGN(Mittelwerte!Q40) = SIGN(AX11)</f>
        <v>0</v>
      </c>
      <c r="R11" s="21" t="b">
        <f>SIGN(Mittelwerte!R40) = SIGN(AY11)</f>
        <v>1</v>
      </c>
      <c r="S11" s="21" t="b">
        <f>SIGN(Mittelwerte!S40) = SIGN(AZ11)</f>
        <v>0</v>
      </c>
      <c r="T11" s="21" t="b">
        <f>SIGN(Mittelwerte!T40) = SIGN(BA11)</f>
        <v>1</v>
      </c>
      <c r="U11" s="21" t="b">
        <f>SIGN(Mittelwerte!U40) = SIGN(BB11)</f>
        <v>0</v>
      </c>
      <c r="V11" s="21" t="b">
        <f>SIGN(Mittelwerte!V40) = SIGN(BC11)</f>
        <v>1</v>
      </c>
      <c r="W11" s="21" t="b">
        <f>SIGN(Mittelwerte!W40) = SIGN(BD11)</f>
        <v>1</v>
      </c>
      <c r="X11" s="21" t="b">
        <f>SIGN(Mittelwerte!X40) = SIGN(BE11)</f>
        <v>1</v>
      </c>
      <c r="Y11" s="21" t="b">
        <f>SIGN(Mittelwerte!Y40) = SIGN(BF11)</f>
        <v>0</v>
      </c>
      <c r="Z11" s="21" t="b">
        <f>SIGN(Mittelwerte!Z40) = SIGN(BG11)</f>
        <v>0</v>
      </c>
      <c r="AA11" s="21" t="b">
        <f>SIGN(Mittelwerte!AA40) = SIGN(BH11)</f>
        <v>0</v>
      </c>
      <c r="AB11" s="21" t="b">
        <f>SIGN(Mittelwerte!AB40) = SIGN(BI11)</f>
        <v>1</v>
      </c>
      <c r="AC11" s="21" t="b">
        <f>SIGN(Mittelwerte!AC40) = SIGN(BJ11)</f>
        <v>0</v>
      </c>
      <c r="AD11" s="21" t="b">
        <f>SIGN(Mittelwerte!AD40) = SIGN(BK11)</f>
        <v>1</v>
      </c>
      <c r="AH11" s="128"/>
      <c r="AI11" s="128"/>
      <c r="AJ11" s="7" t="s">
        <v>134</v>
      </c>
      <c r="AK11" s="19" t="s">
        <v>103</v>
      </c>
      <c r="AL11" s="21">
        <v>10</v>
      </c>
      <c r="AM11" s="21">
        <v>0</v>
      </c>
      <c r="AN11" s="21">
        <v>0</v>
      </c>
      <c r="AO11" s="21">
        <v>0</v>
      </c>
      <c r="AP11" s="21">
        <v>10</v>
      </c>
      <c r="AQ11" s="22">
        <v>10</v>
      </c>
      <c r="AR11" s="22">
        <v>0</v>
      </c>
      <c r="AS11" s="22">
        <v>0</v>
      </c>
      <c r="AT11" s="22">
        <v>0</v>
      </c>
      <c r="AU11" s="22">
        <v>0</v>
      </c>
      <c r="AV11" s="22">
        <v>0</v>
      </c>
      <c r="AW11" s="22">
        <v>0</v>
      </c>
      <c r="AX11" s="22">
        <v>0</v>
      </c>
      <c r="AY11" s="22">
        <v>0</v>
      </c>
      <c r="AZ11" s="22">
        <v>0</v>
      </c>
      <c r="BA11" s="22">
        <v>0</v>
      </c>
      <c r="BB11" s="22">
        <v>0</v>
      </c>
      <c r="BC11" s="22">
        <v>10</v>
      </c>
      <c r="BD11" s="22">
        <v>0</v>
      </c>
      <c r="BE11" s="22">
        <v>0</v>
      </c>
      <c r="BF11" s="22">
        <v>0</v>
      </c>
      <c r="BG11" s="22">
        <v>0</v>
      </c>
      <c r="BH11" s="22">
        <v>0</v>
      </c>
      <c r="BI11" s="21">
        <v>10</v>
      </c>
      <c r="BJ11" s="21">
        <v>0</v>
      </c>
      <c r="BK11" s="21">
        <v>0</v>
      </c>
    </row>
    <row r="12" spans="1:63" ht="15.75" customHeight="1" x14ac:dyDescent="0.2">
      <c r="A12" s="128"/>
      <c r="B12" s="128"/>
      <c r="C12" s="7" t="s">
        <v>135</v>
      </c>
      <c r="D12" s="19" t="s">
        <v>104</v>
      </c>
      <c r="E12" s="21" t="b">
        <f>SIGN(Mittelwerte!E41) = SIGN(AL12)</f>
        <v>0</v>
      </c>
      <c r="F12" s="21" t="b">
        <f>SIGN(Mittelwerte!F41) = SIGN(AM12)</f>
        <v>1</v>
      </c>
      <c r="G12" s="21" t="b">
        <f>SIGN(Mittelwerte!G41) = SIGN(AN12)</f>
        <v>0</v>
      </c>
      <c r="H12" s="21" t="b">
        <f>SIGN(Mittelwerte!H41) = SIGN(AO12)</f>
        <v>0</v>
      </c>
      <c r="I12" s="21" t="b">
        <f>SIGN(Mittelwerte!I41) = SIGN(AP12)</f>
        <v>1</v>
      </c>
      <c r="J12" s="21" t="b">
        <f>SIGN(Mittelwerte!J41) = SIGN(AQ12)</f>
        <v>1</v>
      </c>
      <c r="K12" s="21" t="b">
        <f>SIGN(Mittelwerte!K41) = SIGN(AR12)</f>
        <v>0</v>
      </c>
      <c r="L12" s="21" t="b">
        <f>SIGN(Mittelwerte!L41) = SIGN(AS12)</f>
        <v>1</v>
      </c>
      <c r="M12" s="21" t="b">
        <f>SIGN(Mittelwerte!M41) = SIGN(AT12)</f>
        <v>0</v>
      </c>
      <c r="N12" s="21" t="b">
        <f>SIGN(Mittelwerte!N41) = SIGN(AU12)</f>
        <v>1</v>
      </c>
      <c r="O12" s="21" t="b">
        <f>SIGN(Mittelwerte!O41) = SIGN(AV12)</f>
        <v>0</v>
      </c>
      <c r="P12" s="21" t="b">
        <f>SIGN(Mittelwerte!P41) = SIGN(AW12)</f>
        <v>1</v>
      </c>
      <c r="Q12" s="21" t="b">
        <f>SIGN(Mittelwerte!Q41) = SIGN(AX12)</f>
        <v>1</v>
      </c>
      <c r="R12" s="21" t="b">
        <f>SIGN(Mittelwerte!R41) = SIGN(AY12)</f>
        <v>1</v>
      </c>
      <c r="S12" s="21" t="b">
        <f>SIGN(Mittelwerte!S41) = SIGN(AZ12)</f>
        <v>1</v>
      </c>
      <c r="T12" s="21" t="b">
        <f>SIGN(Mittelwerte!T41) = SIGN(BA12)</f>
        <v>1</v>
      </c>
      <c r="U12" s="21" t="b">
        <f>SIGN(Mittelwerte!U41) = SIGN(BB12)</f>
        <v>0</v>
      </c>
      <c r="V12" s="21" t="b">
        <f>SIGN(Mittelwerte!V41) = SIGN(BC12)</f>
        <v>1</v>
      </c>
      <c r="W12" s="21" t="b">
        <f>SIGN(Mittelwerte!W41) = SIGN(BD12)</f>
        <v>0</v>
      </c>
      <c r="X12" s="21" t="b">
        <f>SIGN(Mittelwerte!X41) = SIGN(BE12)</f>
        <v>0</v>
      </c>
      <c r="Y12" s="21" t="b">
        <f>SIGN(Mittelwerte!Y41) = SIGN(BF12)</f>
        <v>1</v>
      </c>
      <c r="Z12" s="21" t="b">
        <f>SIGN(Mittelwerte!Z41) = SIGN(BG12)</f>
        <v>1</v>
      </c>
      <c r="AA12" s="21" t="b">
        <f>SIGN(Mittelwerte!AA41) = SIGN(BH12)</f>
        <v>1</v>
      </c>
      <c r="AB12" s="21" t="b">
        <f>SIGN(Mittelwerte!AB41) = SIGN(BI12)</f>
        <v>0</v>
      </c>
      <c r="AC12" s="21" t="b">
        <f>SIGN(Mittelwerte!AC41) = SIGN(BJ12)</f>
        <v>1</v>
      </c>
      <c r="AD12" s="21" t="b">
        <f>SIGN(Mittelwerte!AD41) = SIGN(BK12)</f>
        <v>0</v>
      </c>
      <c r="AH12" s="128"/>
      <c r="AI12" s="128"/>
      <c r="AJ12" s="7" t="s">
        <v>135</v>
      </c>
      <c r="AK12" s="19" t="s">
        <v>104</v>
      </c>
      <c r="AL12" s="21">
        <v>-10</v>
      </c>
      <c r="AM12" s="21">
        <v>0</v>
      </c>
      <c r="AN12" s="21">
        <v>0</v>
      </c>
      <c r="AO12" s="21">
        <v>0</v>
      </c>
      <c r="AP12" s="21">
        <v>-10</v>
      </c>
      <c r="AQ12" s="22">
        <v>0</v>
      </c>
      <c r="AR12" s="22">
        <v>0</v>
      </c>
      <c r="AS12" s="22">
        <v>0</v>
      </c>
      <c r="AT12" s="22">
        <v>10</v>
      </c>
      <c r="AU12" s="22">
        <v>0</v>
      </c>
      <c r="AV12" s="22">
        <v>0</v>
      </c>
      <c r="AW12" s="22">
        <v>0</v>
      </c>
      <c r="AX12" s="22">
        <v>0</v>
      </c>
      <c r="AY12" s="22">
        <v>0</v>
      </c>
      <c r="AZ12" s="22">
        <v>0</v>
      </c>
      <c r="BA12" s="22">
        <v>0</v>
      </c>
      <c r="BB12" s="22">
        <v>-10</v>
      </c>
      <c r="BC12" s="22">
        <v>-10</v>
      </c>
      <c r="BD12" s="22">
        <v>10</v>
      </c>
      <c r="BE12" s="22">
        <v>-10</v>
      </c>
      <c r="BF12" s="22">
        <v>10</v>
      </c>
      <c r="BG12" s="22">
        <v>10</v>
      </c>
      <c r="BH12" s="22">
        <v>10</v>
      </c>
      <c r="BI12" s="21">
        <v>-10</v>
      </c>
      <c r="BJ12" s="21">
        <v>10</v>
      </c>
      <c r="BK12" s="21">
        <v>10</v>
      </c>
    </row>
    <row r="13" spans="1:63" ht="15.75" customHeight="1" x14ac:dyDescent="0.2">
      <c r="A13" s="128"/>
      <c r="B13" s="128" t="s">
        <v>165</v>
      </c>
      <c r="C13" s="7" t="s">
        <v>136</v>
      </c>
      <c r="D13" s="19" t="s">
        <v>105</v>
      </c>
      <c r="E13" s="21" t="b">
        <f>SIGN(Mittelwerte!E42) = SIGN(AL13)</f>
        <v>1</v>
      </c>
      <c r="F13" s="21" t="b">
        <f>SIGN(Mittelwerte!F42) = SIGN(AM13)</f>
        <v>1</v>
      </c>
      <c r="G13" s="21" t="b">
        <f>SIGN(Mittelwerte!G42) = SIGN(AN13)</f>
        <v>1</v>
      </c>
      <c r="H13" s="21" t="b">
        <f>SIGN(Mittelwerte!H42) = SIGN(AO13)</f>
        <v>0</v>
      </c>
      <c r="I13" s="21" t="b">
        <f>SIGN(Mittelwerte!I42) = SIGN(AP13)</f>
        <v>0</v>
      </c>
      <c r="J13" s="21" t="b">
        <f>SIGN(Mittelwerte!J42) = SIGN(AQ13)</f>
        <v>0</v>
      </c>
      <c r="K13" s="21" t="b">
        <f>SIGN(Mittelwerte!K42) = SIGN(AR13)</f>
        <v>1</v>
      </c>
      <c r="L13" s="21" t="b">
        <f>SIGN(Mittelwerte!L42) = SIGN(AS13)</f>
        <v>1</v>
      </c>
      <c r="M13" s="21" t="b">
        <f>SIGN(Mittelwerte!M42) = SIGN(AT13)</f>
        <v>1</v>
      </c>
      <c r="N13" s="21" t="b">
        <f>SIGN(Mittelwerte!N42) = SIGN(AU13)</f>
        <v>1</v>
      </c>
      <c r="O13" s="21" t="b">
        <f>SIGN(Mittelwerte!O42) = SIGN(AV13)</f>
        <v>1</v>
      </c>
      <c r="P13" s="21" t="b">
        <f>SIGN(Mittelwerte!P42) = SIGN(AW13)</f>
        <v>1</v>
      </c>
      <c r="Q13" s="21" t="b">
        <f>SIGN(Mittelwerte!Q42) = SIGN(AX13)</f>
        <v>1</v>
      </c>
      <c r="R13" s="21" t="b">
        <f>SIGN(Mittelwerte!R42) = SIGN(AY13)</f>
        <v>1</v>
      </c>
      <c r="S13" s="21" t="b">
        <f>SIGN(Mittelwerte!S42) = SIGN(AZ13)</f>
        <v>0</v>
      </c>
      <c r="T13" s="21" t="b">
        <f>SIGN(Mittelwerte!T42) = SIGN(BA13)</f>
        <v>1</v>
      </c>
      <c r="U13" s="21" t="b">
        <f>SIGN(Mittelwerte!U42) = SIGN(BB13)</f>
        <v>1</v>
      </c>
      <c r="V13" s="21" t="b">
        <f>SIGN(Mittelwerte!V42) = SIGN(BC13)</f>
        <v>1</v>
      </c>
      <c r="W13" s="21" t="b">
        <f>SIGN(Mittelwerte!W42) = SIGN(BD13)</f>
        <v>1</v>
      </c>
      <c r="X13" s="21" t="b">
        <f>SIGN(Mittelwerte!X42) = SIGN(BE13)</f>
        <v>0</v>
      </c>
      <c r="Y13" s="21" t="b">
        <f>SIGN(Mittelwerte!Y42) = SIGN(BF13)</f>
        <v>0</v>
      </c>
      <c r="Z13" s="21" t="b">
        <f>SIGN(Mittelwerte!Z42) = SIGN(BG13)</f>
        <v>1</v>
      </c>
      <c r="AA13" s="21" t="b">
        <f>SIGN(Mittelwerte!AA42) = SIGN(BH13)</f>
        <v>0</v>
      </c>
      <c r="AB13" s="21" t="b">
        <f>SIGN(Mittelwerte!AB42) = SIGN(BI13)</f>
        <v>1</v>
      </c>
      <c r="AC13" s="21" t="b">
        <f>SIGN(Mittelwerte!AC42) = SIGN(BJ13)</f>
        <v>1</v>
      </c>
      <c r="AD13" s="21" t="b">
        <f>SIGN(Mittelwerte!AD42) = SIGN(BK13)</f>
        <v>1</v>
      </c>
      <c r="AH13" s="128"/>
      <c r="AI13" s="128" t="s">
        <v>165</v>
      </c>
      <c r="AJ13" s="7" t="s">
        <v>136</v>
      </c>
      <c r="AK13" s="19" t="s">
        <v>105</v>
      </c>
      <c r="AL13" s="21">
        <v>0</v>
      </c>
      <c r="AM13" s="21">
        <v>0</v>
      </c>
      <c r="AN13" s="21">
        <v>0</v>
      </c>
      <c r="AO13" s="21">
        <v>0</v>
      </c>
      <c r="AP13" s="21">
        <v>0</v>
      </c>
      <c r="AQ13" s="22">
        <v>0</v>
      </c>
      <c r="AR13" s="22">
        <v>0</v>
      </c>
      <c r="AS13" s="22">
        <v>0</v>
      </c>
      <c r="AT13" s="22">
        <v>0</v>
      </c>
      <c r="AU13" s="22">
        <v>0</v>
      </c>
      <c r="AV13" s="22">
        <v>0</v>
      </c>
      <c r="AW13" s="22">
        <v>0</v>
      </c>
      <c r="AX13" s="22">
        <v>0</v>
      </c>
      <c r="AY13" s="22">
        <v>0</v>
      </c>
      <c r="AZ13" s="22">
        <v>0</v>
      </c>
      <c r="BA13" s="22">
        <v>0</v>
      </c>
      <c r="BB13" s="22">
        <v>0</v>
      </c>
      <c r="BC13" s="22">
        <v>0</v>
      </c>
      <c r="BD13" s="22">
        <v>0</v>
      </c>
      <c r="BE13" s="22">
        <v>8</v>
      </c>
      <c r="BF13" s="22">
        <v>0</v>
      </c>
      <c r="BG13" s="22">
        <v>0</v>
      </c>
      <c r="BH13" s="22">
        <v>0</v>
      </c>
      <c r="BI13" s="21">
        <v>0</v>
      </c>
      <c r="BJ13" s="21">
        <v>0</v>
      </c>
      <c r="BK13" s="21">
        <v>0</v>
      </c>
    </row>
    <row r="14" spans="1:63" ht="15.75" customHeight="1" x14ac:dyDescent="0.2">
      <c r="A14" s="128"/>
      <c r="B14" s="128"/>
      <c r="C14" s="7" t="s">
        <v>137</v>
      </c>
      <c r="D14" s="19" t="s">
        <v>106</v>
      </c>
      <c r="E14" s="21" t="b">
        <f>SIGN(Mittelwerte!E43) = SIGN(AL14)</f>
        <v>1</v>
      </c>
      <c r="F14" s="21" t="b">
        <f>SIGN(Mittelwerte!F43) = SIGN(AM14)</f>
        <v>1</v>
      </c>
      <c r="G14" s="21" t="b">
        <f>SIGN(Mittelwerte!G43) = SIGN(AN14)</f>
        <v>1</v>
      </c>
      <c r="H14" s="21" t="b">
        <f>SIGN(Mittelwerte!H43) = SIGN(AO14)</f>
        <v>0</v>
      </c>
      <c r="I14" s="21" t="b">
        <f>SIGN(Mittelwerte!I43) = SIGN(AP14)</f>
        <v>0</v>
      </c>
      <c r="J14" s="21" t="b">
        <f>SIGN(Mittelwerte!J43) = SIGN(AQ14)</f>
        <v>0</v>
      </c>
      <c r="K14" s="21" t="b">
        <f>SIGN(Mittelwerte!K43) = SIGN(AR14)</f>
        <v>0</v>
      </c>
      <c r="L14" s="21" t="b">
        <f>SIGN(Mittelwerte!L43) = SIGN(AS14)</f>
        <v>1</v>
      </c>
      <c r="M14" s="21" t="b">
        <f>SIGN(Mittelwerte!M43) = SIGN(AT14)</f>
        <v>1</v>
      </c>
      <c r="N14" s="21" t="b">
        <f>SIGN(Mittelwerte!N43) = SIGN(AU14)</f>
        <v>1</v>
      </c>
      <c r="O14" s="21" t="b">
        <f>SIGN(Mittelwerte!O43) = SIGN(AV14)</f>
        <v>0</v>
      </c>
      <c r="P14" s="21" t="b">
        <f>SIGN(Mittelwerte!P43) = SIGN(AW14)</f>
        <v>1</v>
      </c>
      <c r="Q14" s="21" t="b">
        <f>SIGN(Mittelwerte!Q43) = SIGN(AX14)</f>
        <v>1</v>
      </c>
      <c r="R14" s="21" t="b">
        <f>SIGN(Mittelwerte!R43) = SIGN(AY14)</f>
        <v>1</v>
      </c>
      <c r="S14" s="21" t="b">
        <f>SIGN(Mittelwerte!S43) = SIGN(AZ14)</f>
        <v>0</v>
      </c>
      <c r="T14" s="21" t="b">
        <f>SIGN(Mittelwerte!T43) = SIGN(BA14)</f>
        <v>1</v>
      </c>
      <c r="U14" s="21" t="b">
        <f>SIGN(Mittelwerte!U43) = SIGN(BB14)</f>
        <v>0</v>
      </c>
      <c r="V14" s="21" t="b">
        <f>SIGN(Mittelwerte!V43) = SIGN(BC14)</f>
        <v>1</v>
      </c>
      <c r="W14" s="21" t="b">
        <f>SIGN(Mittelwerte!W43) = SIGN(BD14)</f>
        <v>1</v>
      </c>
      <c r="X14" s="21" t="b">
        <f>SIGN(Mittelwerte!X43) = SIGN(BE14)</f>
        <v>0</v>
      </c>
      <c r="Y14" s="21" t="b">
        <f>SIGN(Mittelwerte!Y43) = SIGN(BF14)</f>
        <v>0</v>
      </c>
      <c r="Z14" s="21" t="b">
        <f>SIGN(Mittelwerte!Z43) = SIGN(BG14)</f>
        <v>0</v>
      </c>
      <c r="AA14" s="21" t="b">
        <f>SIGN(Mittelwerte!AA43) = SIGN(BH14)</f>
        <v>0</v>
      </c>
      <c r="AB14" s="21" t="b">
        <f>SIGN(Mittelwerte!AB43) = SIGN(BI14)</f>
        <v>0</v>
      </c>
      <c r="AC14" s="21" t="b">
        <f>SIGN(Mittelwerte!AC43) = SIGN(BJ14)</f>
        <v>0</v>
      </c>
      <c r="AD14" s="21" t="b">
        <f>SIGN(Mittelwerte!AD43) = SIGN(BK14)</f>
        <v>1</v>
      </c>
      <c r="AH14" s="128"/>
      <c r="AI14" s="128"/>
      <c r="AJ14" s="7" t="s">
        <v>137</v>
      </c>
      <c r="AK14" s="19" t="s">
        <v>106</v>
      </c>
      <c r="AL14" s="21">
        <v>0</v>
      </c>
      <c r="AM14" s="21">
        <v>0</v>
      </c>
      <c r="AN14" s="21">
        <v>0</v>
      </c>
      <c r="AO14" s="21">
        <v>0</v>
      </c>
      <c r="AP14" s="21">
        <v>0</v>
      </c>
      <c r="AQ14" s="22">
        <v>0</v>
      </c>
      <c r="AR14" s="22">
        <v>0</v>
      </c>
      <c r="AS14" s="22">
        <v>0</v>
      </c>
      <c r="AT14" s="22">
        <v>0</v>
      </c>
      <c r="AU14" s="22">
        <v>0</v>
      </c>
      <c r="AV14" s="22">
        <v>0</v>
      </c>
      <c r="AW14" s="22">
        <v>0</v>
      </c>
      <c r="AX14" s="22">
        <v>0</v>
      </c>
      <c r="AY14" s="22">
        <v>0</v>
      </c>
      <c r="AZ14" s="22">
        <v>0</v>
      </c>
      <c r="BA14" s="22">
        <v>0</v>
      </c>
      <c r="BB14" s="22">
        <v>10</v>
      </c>
      <c r="BC14" s="22">
        <v>0</v>
      </c>
      <c r="BD14" s="22">
        <v>0</v>
      </c>
      <c r="BE14" s="22">
        <v>10</v>
      </c>
      <c r="BF14" s="22">
        <v>0</v>
      </c>
      <c r="BG14" s="22">
        <v>0</v>
      </c>
      <c r="BH14" s="22">
        <v>0</v>
      </c>
      <c r="BI14" s="21">
        <v>10</v>
      </c>
      <c r="BJ14" s="21">
        <v>0</v>
      </c>
      <c r="BK14" s="21">
        <v>0</v>
      </c>
    </row>
    <row r="15" spans="1:63" ht="15.75" customHeight="1" x14ac:dyDescent="0.2">
      <c r="A15" s="128"/>
      <c r="B15" s="128" t="s">
        <v>164</v>
      </c>
      <c r="C15" s="7" t="s">
        <v>138</v>
      </c>
      <c r="D15" s="19" t="s">
        <v>107</v>
      </c>
      <c r="E15" s="21" t="b">
        <f>SIGN(Mittelwerte!E44) = SIGN(AL15)</f>
        <v>1</v>
      </c>
      <c r="F15" s="21" t="b">
        <f>SIGN(Mittelwerte!F44) = SIGN(AM15)</f>
        <v>1</v>
      </c>
      <c r="G15" s="21" t="b">
        <f>SIGN(Mittelwerte!G44) = SIGN(AN15)</f>
        <v>0</v>
      </c>
      <c r="H15" s="21" t="b">
        <f>SIGN(Mittelwerte!H44) = SIGN(AO15)</f>
        <v>0</v>
      </c>
      <c r="I15" s="21" t="b">
        <f>SIGN(Mittelwerte!I44) = SIGN(AP15)</f>
        <v>0</v>
      </c>
      <c r="J15" s="21" t="b">
        <f>SIGN(Mittelwerte!J44) = SIGN(AQ15)</f>
        <v>0</v>
      </c>
      <c r="K15" s="21" t="b">
        <f>SIGN(Mittelwerte!K44) = SIGN(AR15)</f>
        <v>0</v>
      </c>
      <c r="L15" s="21" t="b">
        <f>SIGN(Mittelwerte!L44) = SIGN(AS15)</f>
        <v>1</v>
      </c>
      <c r="M15" s="21" t="b">
        <f>SIGN(Mittelwerte!M44) = SIGN(AT15)</f>
        <v>0</v>
      </c>
      <c r="N15" s="21" t="b">
        <f>SIGN(Mittelwerte!N44) = SIGN(AU15)</f>
        <v>1</v>
      </c>
      <c r="O15" s="21" t="b">
        <f>SIGN(Mittelwerte!O44) = SIGN(AV15)</f>
        <v>0</v>
      </c>
      <c r="P15" s="21" t="b">
        <f>SIGN(Mittelwerte!P44) = SIGN(AW15)</f>
        <v>1</v>
      </c>
      <c r="Q15" s="21" t="b">
        <f>SIGN(Mittelwerte!Q44) = SIGN(AX15)</f>
        <v>1</v>
      </c>
      <c r="R15" s="21" t="b">
        <f>SIGN(Mittelwerte!R44) = SIGN(AY15)</f>
        <v>1</v>
      </c>
      <c r="S15" s="21" t="b">
        <f>SIGN(Mittelwerte!S44) = SIGN(AZ15)</f>
        <v>0</v>
      </c>
      <c r="T15" s="21" t="b">
        <f>SIGN(Mittelwerte!T44) = SIGN(BA15)</f>
        <v>0</v>
      </c>
      <c r="U15" s="21" t="b">
        <f>SIGN(Mittelwerte!U44) = SIGN(BB15)</f>
        <v>1</v>
      </c>
      <c r="V15" s="21" t="b">
        <f>SIGN(Mittelwerte!V44) = SIGN(BC15)</f>
        <v>1</v>
      </c>
      <c r="W15" s="21" t="b">
        <f>SIGN(Mittelwerte!W44) = SIGN(BD15)</f>
        <v>1</v>
      </c>
      <c r="X15" s="21" t="b">
        <f>SIGN(Mittelwerte!X44) = SIGN(BE15)</f>
        <v>0</v>
      </c>
      <c r="Y15" s="21" t="b">
        <f>SIGN(Mittelwerte!Y44) = SIGN(BF15)</f>
        <v>0</v>
      </c>
      <c r="Z15" s="21" t="b">
        <f>SIGN(Mittelwerte!Z44) = SIGN(BG15)</f>
        <v>0</v>
      </c>
      <c r="AA15" s="21" t="b">
        <f>SIGN(Mittelwerte!AA44) = SIGN(BH15)</f>
        <v>0</v>
      </c>
      <c r="AB15" s="21" t="b">
        <f>SIGN(Mittelwerte!AB44) = SIGN(BI15)</f>
        <v>0</v>
      </c>
      <c r="AC15" s="21" t="b">
        <f>SIGN(Mittelwerte!AC44) = SIGN(BJ15)</f>
        <v>0</v>
      </c>
      <c r="AD15" s="21" t="b">
        <f>SIGN(Mittelwerte!AD44) = SIGN(BK15)</f>
        <v>1</v>
      </c>
      <c r="AH15" s="128"/>
      <c r="AI15" s="128" t="s">
        <v>164</v>
      </c>
      <c r="AJ15" s="7" t="s">
        <v>138</v>
      </c>
      <c r="AK15" s="19" t="s">
        <v>107</v>
      </c>
      <c r="AL15" s="21">
        <v>0</v>
      </c>
      <c r="AM15" s="21">
        <v>0</v>
      </c>
      <c r="AN15" s="21">
        <v>0</v>
      </c>
      <c r="AO15" s="21">
        <v>0</v>
      </c>
      <c r="AP15" s="21">
        <v>10</v>
      </c>
      <c r="AQ15" s="22">
        <v>0</v>
      </c>
      <c r="AR15" s="22">
        <v>0</v>
      </c>
      <c r="AS15" s="22">
        <v>0</v>
      </c>
      <c r="AT15" s="22">
        <v>0</v>
      </c>
      <c r="AU15" s="22">
        <v>0</v>
      </c>
      <c r="AV15" s="22">
        <v>0</v>
      </c>
      <c r="AW15" s="22">
        <v>0</v>
      </c>
      <c r="AX15" s="22">
        <v>0</v>
      </c>
      <c r="AY15" s="22">
        <v>0</v>
      </c>
      <c r="AZ15" s="22">
        <v>0</v>
      </c>
      <c r="BA15" s="22">
        <v>0</v>
      </c>
      <c r="BB15" s="22">
        <v>0</v>
      </c>
      <c r="BC15" s="22">
        <v>10</v>
      </c>
      <c r="BD15" s="22">
        <v>0</v>
      </c>
      <c r="BE15" s="22">
        <v>0</v>
      </c>
      <c r="BF15" s="22">
        <v>0</v>
      </c>
      <c r="BG15" s="22">
        <v>0</v>
      </c>
      <c r="BH15" s="22">
        <v>0</v>
      </c>
      <c r="BI15" s="21">
        <v>0</v>
      </c>
      <c r="BJ15" s="21">
        <v>0</v>
      </c>
      <c r="BK15" s="21">
        <v>0</v>
      </c>
    </row>
    <row r="16" spans="1:63" ht="15.75" customHeight="1" x14ac:dyDescent="0.2">
      <c r="A16" s="128"/>
      <c r="B16" s="128"/>
      <c r="C16" s="7" t="s">
        <v>139</v>
      </c>
      <c r="D16" s="19" t="s">
        <v>108</v>
      </c>
      <c r="E16" s="21" t="b">
        <f>SIGN(Mittelwerte!E45) = SIGN(AL16)</f>
        <v>1</v>
      </c>
      <c r="F16" s="21" t="b">
        <f>SIGN(Mittelwerte!F45) = SIGN(AM16)</f>
        <v>1</v>
      </c>
      <c r="G16" s="21" t="b">
        <f>SIGN(Mittelwerte!G45) = SIGN(AN16)</f>
        <v>0</v>
      </c>
      <c r="H16" s="21" t="b">
        <f>SIGN(Mittelwerte!H45) = SIGN(AO16)</f>
        <v>0</v>
      </c>
      <c r="I16" s="21" t="b">
        <f>SIGN(Mittelwerte!I45) = SIGN(AP16)</f>
        <v>0</v>
      </c>
      <c r="J16" s="21" t="b">
        <f>SIGN(Mittelwerte!J45) = SIGN(AQ16)</f>
        <v>0</v>
      </c>
      <c r="K16" s="21" t="b">
        <f>SIGN(Mittelwerte!K45) = SIGN(AR16)</f>
        <v>0</v>
      </c>
      <c r="L16" s="21" t="b">
        <f>SIGN(Mittelwerte!L45) = SIGN(AS16)</f>
        <v>1</v>
      </c>
      <c r="M16" s="21" t="b">
        <f>SIGN(Mittelwerte!M45) = SIGN(AT16)</f>
        <v>0</v>
      </c>
      <c r="N16" s="21" t="b">
        <f>SIGN(Mittelwerte!N45) = SIGN(AU16)</f>
        <v>1</v>
      </c>
      <c r="O16" s="21" t="b">
        <f>SIGN(Mittelwerte!O45) = SIGN(AV16)</f>
        <v>0</v>
      </c>
      <c r="P16" s="21" t="b">
        <f>SIGN(Mittelwerte!P45) = SIGN(AW16)</f>
        <v>1</v>
      </c>
      <c r="Q16" s="21" t="b">
        <f>SIGN(Mittelwerte!Q45) = SIGN(AX16)</f>
        <v>0</v>
      </c>
      <c r="R16" s="21" t="b">
        <f>SIGN(Mittelwerte!R45) = SIGN(AY16)</f>
        <v>1</v>
      </c>
      <c r="S16" s="21" t="b">
        <f>SIGN(Mittelwerte!S45) = SIGN(AZ16)</f>
        <v>0</v>
      </c>
      <c r="T16" s="21" t="b">
        <f>SIGN(Mittelwerte!T45) = SIGN(BA16)</f>
        <v>0</v>
      </c>
      <c r="U16" s="21" t="b">
        <f>SIGN(Mittelwerte!U45) = SIGN(BB16)</f>
        <v>1</v>
      </c>
      <c r="V16" s="21" t="b">
        <f>SIGN(Mittelwerte!V45) = SIGN(BC16)</f>
        <v>0</v>
      </c>
      <c r="W16" s="21" t="b">
        <f>SIGN(Mittelwerte!W45) = SIGN(BD16)</f>
        <v>1</v>
      </c>
      <c r="X16" s="21" t="b">
        <f>SIGN(Mittelwerte!X45) = SIGN(BE16)</f>
        <v>0</v>
      </c>
      <c r="Y16" s="21" t="b">
        <f>SIGN(Mittelwerte!Y45) = SIGN(BF16)</f>
        <v>0</v>
      </c>
      <c r="Z16" s="21" t="b">
        <f>SIGN(Mittelwerte!Z45) = SIGN(BG16)</f>
        <v>1</v>
      </c>
      <c r="AA16" s="21" t="b">
        <f>SIGN(Mittelwerte!AA45) = SIGN(BH16)</f>
        <v>0</v>
      </c>
      <c r="AB16" s="21" t="b">
        <f>SIGN(Mittelwerte!AB45) = SIGN(BI16)</f>
        <v>0</v>
      </c>
      <c r="AC16" s="21" t="b">
        <f>SIGN(Mittelwerte!AC45) = SIGN(BJ16)</f>
        <v>0</v>
      </c>
      <c r="AD16" s="21" t="b">
        <f>SIGN(Mittelwerte!AD45) = SIGN(BK16)</f>
        <v>1</v>
      </c>
      <c r="AH16" s="128"/>
      <c r="AI16" s="128"/>
      <c r="AJ16" s="7" t="s">
        <v>139</v>
      </c>
      <c r="AK16" s="19" t="s">
        <v>108</v>
      </c>
      <c r="AL16" s="21">
        <v>0</v>
      </c>
      <c r="AM16" s="21">
        <v>0</v>
      </c>
      <c r="AN16" s="21">
        <v>0</v>
      </c>
      <c r="AO16" s="21">
        <v>0</v>
      </c>
      <c r="AP16" s="21">
        <v>10</v>
      </c>
      <c r="AQ16" s="22">
        <v>0</v>
      </c>
      <c r="AR16" s="22">
        <v>0</v>
      </c>
      <c r="AS16" s="22">
        <v>0</v>
      </c>
      <c r="AT16" s="22">
        <v>0</v>
      </c>
      <c r="AU16" s="22">
        <v>0</v>
      </c>
      <c r="AV16" s="22">
        <v>0</v>
      </c>
      <c r="AW16" s="22">
        <v>0</v>
      </c>
      <c r="AX16" s="22">
        <v>0</v>
      </c>
      <c r="AY16" s="22">
        <v>0</v>
      </c>
      <c r="AZ16" s="22">
        <v>0</v>
      </c>
      <c r="BA16" s="22">
        <v>0</v>
      </c>
      <c r="BB16" s="22">
        <v>0</v>
      </c>
      <c r="BC16" s="22">
        <v>10</v>
      </c>
      <c r="BD16" s="22">
        <v>0</v>
      </c>
      <c r="BE16" s="22">
        <v>0</v>
      </c>
      <c r="BF16" s="22">
        <v>0</v>
      </c>
      <c r="BG16" s="22">
        <v>0</v>
      </c>
      <c r="BH16" s="22">
        <v>0</v>
      </c>
      <c r="BI16" s="21">
        <v>10</v>
      </c>
      <c r="BJ16" s="21">
        <v>0</v>
      </c>
      <c r="BK16" s="21">
        <v>0</v>
      </c>
    </row>
    <row r="17" spans="1:63" ht="15.75" customHeight="1" x14ac:dyDescent="0.2">
      <c r="A17" s="128"/>
      <c r="B17" s="128"/>
      <c r="C17" s="7" t="s">
        <v>140</v>
      </c>
      <c r="D17" s="19" t="s">
        <v>109</v>
      </c>
      <c r="E17" s="21" t="b">
        <f>SIGN(Mittelwerte!E46) = SIGN(AL17)</f>
        <v>1</v>
      </c>
      <c r="F17" s="21" t="b">
        <f>SIGN(Mittelwerte!F46) = SIGN(AM17)</f>
        <v>0</v>
      </c>
      <c r="G17" s="21" t="b">
        <f>SIGN(Mittelwerte!G46) = SIGN(AN17)</f>
        <v>0</v>
      </c>
      <c r="H17" s="21" t="b">
        <f>SIGN(Mittelwerte!H46) = SIGN(AO17)</f>
        <v>0</v>
      </c>
      <c r="I17" s="21" t="b">
        <f>SIGN(Mittelwerte!I46) = SIGN(AP17)</f>
        <v>1</v>
      </c>
      <c r="J17" s="21" t="b">
        <f>SIGN(Mittelwerte!J46) = SIGN(AQ17)</f>
        <v>0</v>
      </c>
      <c r="K17" s="21" t="b">
        <f>SIGN(Mittelwerte!K46) = SIGN(AR17)</f>
        <v>0</v>
      </c>
      <c r="L17" s="21" t="b">
        <f>SIGN(Mittelwerte!L46) = SIGN(AS17)</f>
        <v>1</v>
      </c>
      <c r="M17" s="21" t="b">
        <f>SIGN(Mittelwerte!M46) = SIGN(AT17)</f>
        <v>0</v>
      </c>
      <c r="N17" s="21" t="b">
        <f>SIGN(Mittelwerte!N46) = SIGN(AU17)</f>
        <v>1</v>
      </c>
      <c r="O17" s="21" t="b">
        <f>SIGN(Mittelwerte!O46) = SIGN(AV17)</f>
        <v>0</v>
      </c>
      <c r="P17" s="21" t="b">
        <f>SIGN(Mittelwerte!P46) = SIGN(AW17)</f>
        <v>1</v>
      </c>
      <c r="Q17" s="21" t="b">
        <f>SIGN(Mittelwerte!Q46) = SIGN(AX17)</f>
        <v>0</v>
      </c>
      <c r="R17" s="21" t="b">
        <f>SIGN(Mittelwerte!R46) = SIGN(AY17)</f>
        <v>1</v>
      </c>
      <c r="S17" s="21" t="b">
        <f>SIGN(Mittelwerte!S46) = SIGN(AZ17)</f>
        <v>0</v>
      </c>
      <c r="T17" s="21" t="b">
        <f>SIGN(Mittelwerte!T46) = SIGN(BA17)</f>
        <v>0</v>
      </c>
      <c r="U17" s="21" t="b">
        <f>SIGN(Mittelwerte!U46) = SIGN(BB17)</f>
        <v>1</v>
      </c>
      <c r="V17" s="21" t="b">
        <f>SIGN(Mittelwerte!V46) = SIGN(BC17)</f>
        <v>1</v>
      </c>
      <c r="W17" s="21" t="b">
        <f>SIGN(Mittelwerte!W46) = SIGN(BD17)</f>
        <v>1</v>
      </c>
      <c r="X17" s="21" t="b">
        <f>SIGN(Mittelwerte!X46) = SIGN(BE17)</f>
        <v>0</v>
      </c>
      <c r="Y17" s="21" t="b">
        <f>SIGN(Mittelwerte!Y46) = SIGN(BF17)</f>
        <v>0</v>
      </c>
      <c r="Z17" s="21" t="b">
        <f>SIGN(Mittelwerte!Z46) = SIGN(BG17)</f>
        <v>0</v>
      </c>
      <c r="AA17" s="21" t="b">
        <f>SIGN(Mittelwerte!AA46) = SIGN(BH17)</f>
        <v>0</v>
      </c>
      <c r="AB17" s="21" t="b">
        <f>SIGN(Mittelwerte!AB46) = SIGN(BI17)</f>
        <v>1</v>
      </c>
      <c r="AC17" s="21" t="b">
        <f>SIGN(Mittelwerte!AC46) = SIGN(BJ17)</f>
        <v>0</v>
      </c>
      <c r="AD17" s="21" t="b">
        <f>SIGN(Mittelwerte!AD46) = SIGN(BK17)</f>
        <v>0</v>
      </c>
      <c r="AH17" s="128"/>
      <c r="AI17" s="128"/>
      <c r="AJ17" s="7" t="s">
        <v>140</v>
      </c>
      <c r="AK17" s="19" t="s">
        <v>109</v>
      </c>
      <c r="AL17" s="21">
        <v>0</v>
      </c>
      <c r="AM17" s="21">
        <v>0</v>
      </c>
      <c r="AN17" s="21">
        <v>0</v>
      </c>
      <c r="AO17" s="21">
        <v>0</v>
      </c>
      <c r="AP17" s="21">
        <v>10</v>
      </c>
      <c r="AQ17" s="22">
        <v>0</v>
      </c>
      <c r="AR17" s="22">
        <v>0</v>
      </c>
      <c r="AS17" s="22">
        <v>0</v>
      </c>
      <c r="AT17" s="22">
        <v>0</v>
      </c>
      <c r="AU17" s="22">
        <v>0</v>
      </c>
      <c r="AV17" s="22">
        <v>0</v>
      </c>
      <c r="AW17" s="22">
        <v>0</v>
      </c>
      <c r="AX17" s="22">
        <v>0</v>
      </c>
      <c r="AY17" s="22">
        <v>0</v>
      </c>
      <c r="AZ17" s="22">
        <v>0</v>
      </c>
      <c r="BA17" s="22">
        <v>0</v>
      </c>
      <c r="BB17" s="22">
        <v>0</v>
      </c>
      <c r="BC17" s="22">
        <v>10</v>
      </c>
      <c r="BD17" s="22">
        <v>0</v>
      </c>
      <c r="BE17" s="22">
        <v>0</v>
      </c>
      <c r="BF17" s="22">
        <v>0</v>
      </c>
      <c r="BG17" s="22">
        <v>0</v>
      </c>
      <c r="BH17" s="22">
        <v>0</v>
      </c>
      <c r="BI17" s="21">
        <v>10</v>
      </c>
      <c r="BJ17" s="21">
        <v>0</v>
      </c>
      <c r="BK17" s="21">
        <v>0</v>
      </c>
    </row>
    <row r="18" spans="1:63" ht="15.75" customHeight="1" x14ac:dyDescent="0.2">
      <c r="A18" s="128"/>
      <c r="B18" s="128"/>
      <c r="C18" s="7" t="s">
        <v>141</v>
      </c>
      <c r="D18" s="19" t="s">
        <v>110</v>
      </c>
      <c r="E18" s="21" t="b">
        <f>SIGN(Mittelwerte!E47) = SIGN(AL18)</f>
        <v>1</v>
      </c>
      <c r="F18" s="21" t="b">
        <f>SIGN(Mittelwerte!F47) = SIGN(AM18)</f>
        <v>0</v>
      </c>
      <c r="G18" s="21" t="b">
        <f>SIGN(Mittelwerte!G47) = SIGN(AN18)</f>
        <v>0</v>
      </c>
      <c r="H18" s="21" t="b">
        <f>SIGN(Mittelwerte!H47) = SIGN(AO18)</f>
        <v>1</v>
      </c>
      <c r="I18" s="21" t="b">
        <f>SIGN(Mittelwerte!I47) = SIGN(AP18)</f>
        <v>1</v>
      </c>
      <c r="J18" s="21" t="b">
        <f>SIGN(Mittelwerte!J47) = SIGN(AQ18)</f>
        <v>0</v>
      </c>
      <c r="K18" s="21" t="b">
        <f>SIGN(Mittelwerte!K47) = SIGN(AR18)</f>
        <v>0</v>
      </c>
      <c r="L18" s="21" t="b">
        <f>SIGN(Mittelwerte!L47) = SIGN(AS18)</f>
        <v>1</v>
      </c>
      <c r="M18" s="21" t="b">
        <f>SIGN(Mittelwerte!M47) = SIGN(AT18)</f>
        <v>0</v>
      </c>
      <c r="N18" s="21" t="b">
        <f>SIGN(Mittelwerte!N47) = SIGN(AU18)</f>
        <v>1</v>
      </c>
      <c r="O18" s="21" t="b">
        <f>SIGN(Mittelwerte!O47) = SIGN(AV18)</f>
        <v>0</v>
      </c>
      <c r="P18" s="21" t="b">
        <f>SIGN(Mittelwerte!P47) = SIGN(AW18)</f>
        <v>1</v>
      </c>
      <c r="Q18" s="21" t="b">
        <f>SIGN(Mittelwerte!Q47) = SIGN(AX18)</f>
        <v>1</v>
      </c>
      <c r="R18" s="21" t="b">
        <f>SIGN(Mittelwerte!R47) = SIGN(AY18)</f>
        <v>1</v>
      </c>
      <c r="S18" s="21" t="b">
        <f>SIGN(Mittelwerte!S47) = SIGN(AZ18)</f>
        <v>1</v>
      </c>
      <c r="T18" s="21" t="b">
        <f>SIGN(Mittelwerte!T47) = SIGN(BA18)</f>
        <v>0</v>
      </c>
      <c r="U18" s="21" t="b">
        <f>SIGN(Mittelwerte!U47) = SIGN(BB18)</f>
        <v>0</v>
      </c>
      <c r="V18" s="21" t="b">
        <f>SIGN(Mittelwerte!V47) = SIGN(BC18)</f>
        <v>1</v>
      </c>
      <c r="W18" s="21" t="b">
        <f>SIGN(Mittelwerte!W47) = SIGN(BD18)</f>
        <v>1</v>
      </c>
      <c r="X18" s="21" t="b">
        <f>SIGN(Mittelwerte!X47) = SIGN(BE18)</f>
        <v>1</v>
      </c>
      <c r="Y18" s="21" t="b">
        <f>SIGN(Mittelwerte!Y47) = SIGN(BF18)</f>
        <v>1</v>
      </c>
      <c r="Z18" s="21" t="b">
        <f>SIGN(Mittelwerte!Z47) = SIGN(BG18)</f>
        <v>0</v>
      </c>
      <c r="AA18" s="21" t="b">
        <f>SIGN(Mittelwerte!AA47) = SIGN(BH18)</f>
        <v>0</v>
      </c>
      <c r="AB18" s="21" t="b">
        <f>SIGN(Mittelwerte!AB47) = SIGN(BI18)</f>
        <v>0</v>
      </c>
      <c r="AC18" s="21" t="b">
        <f>SIGN(Mittelwerte!AC47) = SIGN(BJ18)</f>
        <v>0</v>
      </c>
      <c r="AD18" s="21" t="b">
        <f>SIGN(Mittelwerte!AD47) = SIGN(BK18)</f>
        <v>0</v>
      </c>
      <c r="AH18" s="128"/>
      <c r="AI18" s="128"/>
      <c r="AJ18" s="7" t="s">
        <v>141</v>
      </c>
      <c r="AK18" s="19" t="s">
        <v>110</v>
      </c>
      <c r="AL18" s="21">
        <v>0</v>
      </c>
      <c r="AM18" s="21">
        <v>0</v>
      </c>
      <c r="AN18" s="21">
        <v>10</v>
      </c>
      <c r="AO18" s="21">
        <v>0</v>
      </c>
      <c r="AP18" s="21">
        <v>10</v>
      </c>
      <c r="AQ18" s="22">
        <v>0</v>
      </c>
      <c r="AR18" s="22">
        <v>0</v>
      </c>
      <c r="AS18" s="22">
        <v>0</v>
      </c>
      <c r="AT18" s="22">
        <v>0</v>
      </c>
      <c r="AU18" s="22">
        <v>0</v>
      </c>
      <c r="AV18" s="22">
        <v>0</v>
      </c>
      <c r="AW18" s="22">
        <v>0</v>
      </c>
      <c r="AX18" s="22">
        <v>0</v>
      </c>
      <c r="AY18" s="22">
        <v>0</v>
      </c>
      <c r="AZ18" s="22">
        <v>0</v>
      </c>
      <c r="BA18" s="22">
        <v>0</v>
      </c>
      <c r="BB18" s="22">
        <v>0</v>
      </c>
      <c r="BC18" s="22">
        <v>10</v>
      </c>
      <c r="BD18" s="22">
        <v>0</v>
      </c>
      <c r="BE18" s="22">
        <v>0</v>
      </c>
      <c r="BF18" s="22">
        <v>0</v>
      </c>
      <c r="BG18" s="22">
        <v>0</v>
      </c>
      <c r="BH18" s="22">
        <v>0</v>
      </c>
      <c r="BI18" s="21">
        <v>10</v>
      </c>
      <c r="BJ18" s="21">
        <v>0</v>
      </c>
      <c r="BK18" s="21">
        <v>0</v>
      </c>
    </row>
    <row r="19" spans="1:63" ht="15.75" customHeight="1" x14ac:dyDescent="0.2">
      <c r="A19" s="128"/>
      <c r="B19" s="128" t="s">
        <v>163</v>
      </c>
      <c r="C19" s="7" t="s">
        <v>142</v>
      </c>
      <c r="D19" s="19" t="s">
        <v>111</v>
      </c>
      <c r="E19" s="21" t="b">
        <f>SIGN(Mittelwerte!E48) = SIGN(AL19)</f>
        <v>0</v>
      </c>
      <c r="F19" s="21" t="b">
        <f>SIGN(Mittelwerte!F48) = SIGN(AM19)</f>
        <v>0</v>
      </c>
      <c r="G19" s="21" t="b">
        <f>SIGN(Mittelwerte!G48) = SIGN(AN19)</f>
        <v>1</v>
      </c>
      <c r="H19" s="21" t="b">
        <f>SIGN(Mittelwerte!H48) = SIGN(AO19)</f>
        <v>1</v>
      </c>
      <c r="I19" s="21" t="b">
        <f>SIGN(Mittelwerte!I48) = SIGN(AP19)</f>
        <v>0</v>
      </c>
      <c r="J19" s="21" t="b">
        <f>SIGN(Mittelwerte!J48) = SIGN(AQ19)</f>
        <v>1</v>
      </c>
      <c r="K19" s="21" t="b">
        <f>SIGN(Mittelwerte!K48) = SIGN(AR19)</f>
        <v>1</v>
      </c>
      <c r="L19" s="21" t="b">
        <f>SIGN(Mittelwerte!L48) = SIGN(AS19)</f>
        <v>0</v>
      </c>
      <c r="M19" s="21" t="b">
        <f>SIGN(Mittelwerte!M48) = SIGN(AT19)</f>
        <v>0</v>
      </c>
      <c r="N19" s="21" t="b">
        <f>SIGN(Mittelwerte!N48) = SIGN(AU19)</f>
        <v>1</v>
      </c>
      <c r="O19" s="21" t="b">
        <f>SIGN(Mittelwerte!O48) = SIGN(AV19)</f>
        <v>0</v>
      </c>
      <c r="P19" s="21" t="b">
        <f>SIGN(Mittelwerte!P48) = SIGN(AW19)</f>
        <v>1</v>
      </c>
      <c r="Q19" s="21" t="b">
        <f>SIGN(Mittelwerte!Q48) = SIGN(AX19)</f>
        <v>1</v>
      </c>
      <c r="R19" s="21" t="b">
        <f>SIGN(Mittelwerte!R48) = SIGN(AY19)</f>
        <v>1</v>
      </c>
      <c r="S19" s="21" t="b">
        <f>SIGN(Mittelwerte!S48) = SIGN(AZ19)</f>
        <v>0</v>
      </c>
      <c r="T19" s="21" t="b">
        <f>SIGN(Mittelwerte!T48) = SIGN(BA19)</f>
        <v>1</v>
      </c>
      <c r="U19" s="21" t="b">
        <f>SIGN(Mittelwerte!U48) = SIGN(BB19)</f>
        <v>1</v>
      </c>
      <c r="V19" s="21" t="b">
        <f>SIGN(Mittelwerte!V48) = SIGN(BC19)</f>
        <v>1</v>
      </c>
      <c r="W19" s="21" t="b">
        <f>SIGN(Mittelwerte!W48) = SIGN(BD19)</f>
        <v>1</v>
      </c>
      <c r="X19" s="21" t="b">
        <f>SIGN(Mittelwerte!X48) = SIGN(BE19)</f>
        <v>1</v>
      </c>
      <c r="Y19" s="21" t="b">
        <f>SIGN(Mittelwerte!Y48) = SIGN(BF19)</f>
        <v>1</v>
      </c>
      <c r="Z19" s="21" t="b">
        <f>SIGN(Mittelwerte!Z48) = SIGN(BG19)</f>
        <v>1</v>
      </c>
      <c r="AA19" s="21" t="b">
        <f>SIGN(Mittelwerte!AA48) = SIGN(BH19)</f>
        <v>1</v>
      </c>
      <c r="AB19" s="21" t="b">
        <f>SIGN(Mittelwerte!AB48) = SIGN(BI19)</f>
        <v>1</v>
      </c>
      <c r="AC19" s="21" t="b">
        <f>SIGN(Mittelwerte!AC48) = SIGN(BJ19)</f>
        <v>1</v>
      </c>
      <c r="AD19" s="21" t="b">
        <f>SIGN(Mittelwerte!AD48) = SIGN(BK19)</f>
        <v>1</v>
      </c>
      <c r="AH19" s="128"/>
      <c r="AI19" s="128" t="s">
        <v>163</v>
      </c>
      <c r="AJ19" s="7" t="s">
        <v>142</v>
      </c>
      <c r="AK19" s="19" t="s">
        <v>111</v>
      </c>
      <c r="AL19" s="21">
        <v>10</v>
      </c>
      <c r="AM19" s="21">
        <v>0</v>
      </c>
      <c r="AN19" s="21">
        <v>0</v>
      </c>
      <c r="AO19" s="21">
        <v>0</v>
      </c>
      <c r="AP19" s="21">
        <v>0</v>
      </c>
      <c r="AQ19" s="22">
        <v>0</v>
      </c>
      <c r="AR19" s="22">
        <v>0</v>
      </c>
      <c r="AS19" s="22">
        <v>0</v>
      </c>
      <c r="AT19" s="22">
        <v>0</v>
      </c>
      <c r="AU19" s="22">
        <v>0</v>
      </c>
      <c r="AV19" s="22">
        <v>0</v>
      </c>
      <c r="AW19" s="22">
        <v>0</v>
      </c>
      <c r="AX19" s="22">
        <v>0</v>
      </c>
      <c r="AY19" s="22">
        <v>0</v>
      </c>
      <c r="AZ19" s="22">
        <v>10</v>
      </c>
      <c r="BA19" s="22">
        <v>0</v>
      </c>
      <c r="BB19" s="22">
        <v>10</v>
      </c>
      <c r="BC19" s="22">
        <v>0</v>
      </c>
      <c r="BD19" s="22">
        <v>0</v>
      </c>
      <c r="BE19" s="22">
        <v>0</v>
      </c>
      <c r="BF19" s="22">
        <v>0</v>
      </c>
      <c r="BG19" s="22">
        <v>0</v>
      </c>
      <c r="BH19" s="22">
        <v>0</v>
      </c>
      <c r="BI19" s="21">
        <v>0</v>
      </c>
      <c r="BJ19" s="21">
        <v>0</v>
      </c>
      <c r="BK19" s="21">
        <v>0</v>
      </c>
    </row>
    <row r="20" spans="1:63" ht="15.75" customHeight="1" x14ac:dyDescent="0.2">
      <c r="A20" s="128"/>
      <c r="B20" s="128"/>
      <c r="C20" s="7" t="s">
        <v>143</v>
      </c>
      <c r="D20" s="19" t="s">
        <v>112</v>
      </c>
      <c r="E20" s="21" t="b">
        <f>SIGN(Mittelwerte!E49) = SIGN(AL20)</f>
        <v>0</v>
      </c>
      <c r="F20" s="21" t="b">
        <f>SIGN(Mittelwerte!F49) = SIGN(AM20)</f>
        <v>0</v>
      </c>
      <c r="G20" s="21" t="b">
        <f>SIGN(Mittelwerte!G49) = SIGN(AN20)</f>
        <v>1</v>
      </c>
      <c r="H20" s="21" t="b">
        <f>SIGN(Mittelwerte!H49) = SIGN(AO20)</f>
        <v>1</v>
      </c>
      <c r="I20" s="21" t="b">
        <f>SIGN(Mittelwerte!I49) = SIGN(AP20)</f>
        <v>0</v>
      </c>
      <c r="J20" s="21" t="b">
        <f>SIGN(Mittelwerte!J49) = SIGN(AQ20)</f>
        <v>1</v>
      </c>
      <c r="K20" s="21" t="b">
        <f>SIGN(Mittelwerte!K49) = SIGN(AR20)</f>
        <v>1</v>
      </c>
      <c r="L20" s="21" t="b">
        <f>SIGN(Mittelwerte!L49) = SIGN(AS20)</f>
        <v>0</v>
      </c>
      <c r="M20" s="21" t="b">
        <f>SIGN(Mittelwerte!M49) = SIGN(AT20)</f>
        <v>0</v>
      </c>
      <c r="N20" s="21" t="b">
        <f>SIGN(Mittelwerte!N49) = SIGN(AU20)</f>
        <v>0</v>
      </c>
      <c r="O20" s="21" t="b">
        <f>SIGN(Mittelwerte!O49) = SIGN(AV20)</f>
        <v>0</v>
      </c>
      <c r="P20" s="21" t="b">
        <f>SIGN(Mittelwerte!P49) = SIGN(AW20)</f>
        <v>0</v>
      </c>
      <c r="Q20" s="21" t="b">
        <f>SIGN(Mittelwerte!Q49) = SIGN(AX20)</f>
        <v>1</v>
      </c>
      <c r="R20" s="21" t="b">
        <f>SIGN(Mittelwerte!R49) = SIGN(AY20)</f>
        <v>1</v>
      </c>
      <c r="S20" s="21" t="b">
        <f>SIGN(Mittelwerte!S49) = SIGN(AZ20)</f>
        <v>1</v>
      </c>
      <c r="T20" s="21" t="b">
        <f>SIGN(Mittelwerte!T49) = SIGN(BA20)</f>
        <v>1</v>
      </c>
      <c r="U20" s="21" t="b">
        <f>SIGN(Mittelwerte!U49) = SIGN(BB20)</f>
        <v>1</v>
      </c>
      <c r="V20" s="21" t="b">
        <f>SIGN(Mittelwerte!V49) = SIGN(BC20)</f>
        <v>0</v>
      </c>
      <c r="W20" s="21" t="b">
        <f>SIGN(Mittelwerte!W49) = SIGN(BD20)</f>
        <v>1</v>
      </c>
      <c r="X20" s="21" t="b">
        <f>SIGN(Mittelwerte!X49) = SIGN(BE20)</f>
        <v>1</v>
      </c>
      <c r="Y20" s="21" t="b">
        <f>SIGN(Mittelwerte!Y49) = SIGN(BF20)</f>
        <v>1</v>
      </c>
      <c r="Z20" s="21" t="b">
        <f>SIGN(Mittelwerte!Z49) = SIGN(BG20)</f>
        <v>1</v>
      </c>
      <c r="AA20" s="21" t="b">
        <f>SIGN(Mittelwerte!AA49) = SIGN(BH20)</f>
        <v>1</v>
      </c>
      <c r="AB20" s="21" t="b">
        <f>SIGN(Mittelwerte!AB49) = SIGN(BI20)</f>
        <v>1</v>
      </c>
      <c r="AC20" s="21" t="b">
        <f>SIGN(Mittelwerte!AC49) = SIGN(BJ20)</f>
        <v>1</v>
      </c>
      <c r="AD20" s="21" t="b">
        <f>SIGN(Mittelwerte!AD49) = SIGN(BK20)</f>
        <v>1</v>
      </c>
      <c r="AH20" s="128"/>
      <c r="AI20" s="128"/>
      <c r="AJ20" s="7" t="s">
        <v>143</v>
      </c>
      <c r="AK20" s="19" t="s">
        <v>112</v>
      </c>
      <c r="AL20" s="21">
        <v>0</v>
      </c>
      <c r="AM20" s="21">
        <v>0</v>
      </c>
      <c r="AN20" s="21">
        <v>0</v>
      </c>
      <c r="AO20" s="21">
        <v>0</v>
      </c>
      <c r="AP20" s="21">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1">
        <v>0</v>
      </c>
      <c r="BJ20" s="21">
        <v>0</v>
      </c>
      <c r="BK20" s="21">
        <v>0</v>
      </c>
    </row>
    <row r="21" spans="1:63" ht="15.75" customHeight="1" x14ac:dyDescent="0.2">
      <c r="A21" s="128"/>
      <c r="B21" s="128"/>
      <c r="C21" s="7" t="s">
        <v>144</v>
      </c>
      <c r="D21" s="19" t="s">
        <v>113</v>
      </c>
      <c r="E21" s="21" t="b">
        <f>SIGN(Mittelwerte!E50) = SIGN(AL21)</f>
        <v>0</v>
      </c>
      <c r="F21" s="21" t="b">
        <f>SIGN(Mittelwerte!F50) = SIGN(AM21)</f>
        <v>1</v>
      </c>
      <c r="G21" s="21" t="b">
        <f>SIGN(Mittelwerte!G50) = SIGN(AN21)</f>
        <v>0</v>
      </c>
      <c r="H21" s="21" t="b">
        <f>SIGN(Mittelwerte!H50) = SIGN(AO21)</f>
        <v>1</v>
      </c>
      <c r="I21" s="21" t="b">
        <f>SIGN(Mittelwerte!I50) = SIGN(AP21)</f>
        <v>0</v>
      </c>
      <c r="J21" s="21" t="b">
        <f>SIGN(Mittelwerte!J50) = SIGN(AQ21)</f>
        <v>0</v>
      </c>
      <c r="K21" s="21" t="b">
        <f>SIGN(Mittelwerte!K50) = SIGN(AR21)</f>
        <v>0</v>
      </c>
      <c r="L21" s="21" t="b">
        <f>SIGN(Mittelwerte!L50) = SIGN(AS21)</f>
        <v>0</v>
      </c>
      <c r="M21" s="21" t="b">
        <f>SIGN(Mittelwerte!M50) = SIGN(AT21)</f>
        <v>0</v>
      </c>
      <c r="N21" s="21" t="b">
        <f>SIGN(Mittelwerte!N50) = SIGN(AU21)</f>
        <v>0</v>
      </c>
      <c r="O21" s="21" t="b">
        <f>SIGN(Mittelwerte!O50) = SIGN(AV21)</f>
        <v>0</v>
      </c>
      <c r="P21" s="21" t="b">
        <f>SIGN(Mittelwerte!P50) = SIGN(AW21)</f>
        <v>0</v>
      </c>
      <c r="Q21" s="21" t="b">
        <f>SIGN(Mittelwerte!Q50) = SIGN(AX21)</f>
        <v>1</v>
      </c>
      <c r="R21" s="21" t="b">
        <f>SIGN(Mittelwerte!R50) = SIGN(AY21)</f>
        <v>1</v>
      </c>
      <c r="S21" s="21" t="b">
        <f>SIGN(Mittelwerte!S50) = SIGN(AZ21)</f>
        <v>0</v>
      </c>
      <c r="T21" s="21" t="b">
        <f>SIGN(Mittelwerte!T50) = SIGN(BA21)</f>
        <v>1</v>
      </c>
      <c r="U21" s="21" t="b">
        <f>SIGN(Mittelwerte!U50) = SIGN(BB21)</f>
        <v>1</v>
      </c>
      <c r="V21" s="21" t="b">
        <f>SIGN(Mittelwerte!V50) = SIGN(BC21)</f>
        <v>0</v>
      </c>
      <c r="W21" s="21" t="b">
        <f>SIGN(Mittelwerte!W50) = SIGN(BD21)</f>
        <v>1</v>
      </c>
      <c r="X21" s="21" t="b">
        <f>SIGN(Mittelwerte!X50) = SIGN(BE21)</f>
        <v>1</v>
      </c>
      <c r="Y21" s="21" t="b">
        <f>SIGN(Mittelwerte!Y50) = SIGN(BF21)</f>
        <v>1</v>
      </c>
      <c r="Z21" s="21" t="b">
        <f>SIGN(Mittelwerte!Z50) = SIGN(BG21)</f>
        <v>1</v>
      </c>
      <c r="AA21" s="21" t="b">
        <f>SIGN(Mittelwerte!AA50) = SIGN(BH21)</f>
        <v>1</v>
      </c>
      <c r="AB21" s="21" t="b">
        <f>SIGN(Mittelwerte!AB50) = SIGN(BI21)</f>
        <v>1</v>
      </c>
      <c r="AC21" s="21" t="b">
        <f>SIGN(Mittelwerte!AC50) = SIGN(BJ21)</f>
        <v>0</v>
      </c>
      <c r="AD21" s="21" t="b">
        <f>SIGN(Mittelwerte!AD50) = SIGN(BK21)</f>
        <v>1</v>
      </c>
      <c r="AH21" s="128"/>
      <c r="AI21" s="128"/>
      <c r="AJ21" s="7" t="s">
        <v>144</v>
      </c>
      <c r="AK21" s="19" t="s">
        <v>113</v>
      </c>
      <c r="AL21" s="21">
        <v>0</v>
      </c>
      <c r="AM21" s="21">
        <v>0</v>
      </c>
      <c r="AN21" s="21">
        <v>0</v>
      </c>
      <c r="AO21" s="21">
        <v>0</v>
      </c>
      <c r="AP21" s="21">
        <v>0</v>
      </c>
      <c r="AQ21" s="22">
        <v>0</v>
      </c>
      <c r="AR21" s="22">
        <v>0</v>
      </c>
      <c r="AS21" s="22">
        <v>0</v>
      </c>
      <c r="AT21" s="22">
        <v>0</v>
      </c>
      <c r="AU21" s="22">
        <v>0</v>
      </c>
      <c r="AV21" s="22">
        <v>0</v>
      </c>
      <c r="AW21" s="22">
        <v>0</v>
      </c>
      <c r="AX21" s="22">
        <v>0</v>
      </c>
      <c r="AY21" s="22">
        <v>0</v>
      </c>
      <c r="AZ21" s="22">
        <v>0</v>
      </c>
      <c r="BA21" s="22">
        <v>0</v>
      </c>
      <c r="BB21" s="22">
        <v>0</v>
      </c>
      <c r="BC21" s="22">
        <v>0</v>
      </c>
      <c r="BD21" s="22">
        <v>0</v>
      </c>
      <c r="BE21" s="22">
        <v>0</v>
      </c>
      <c r="BF21" s="22">
        <v>0</v>
      </c>
      <c r="BG21" s="22">
        <v>0</v>
      </c>
      <c r="BH21" s="22">
        <v>0</v>
      </c>
      <c r="BI21" s="21">
        <v>0</v>
      </c>
      <c r="BJ21" s="21">
        <v>0</v>
      </c>
      <c r="BK21" s="21">
        <v>0</v>
      </c>
    </row>
    <row r="22" spans="1:63" ht="15.75" customHeight="1" x14ac:dyDescent="0.2">
      <c r="A22" s="128"/>
      <c r="B22" s="128"/>
      <c r="C22" s="7" t="s">
        <v>145</v>
      </c>
      <c r="D22" s="19" t="s">
        <v>114</v>
      </c>
      <c r="E22" s="21" t="b">
        <f>SIGN(Mittelwerte!E51) = SIGN(AL22)</f>
        <v>1</v>
      </c>
      <c r="F22" s="21" t="b">
        <f>SIGN(Mittelwerte!F51) = SIGN(AM22)</f>
        <v>1</v>
      </c>
      <c r="G22" s="21" t="b">
        <f>SIGN(Mittelwerte!G51) = SIGN(AN22)</f>
        <v>1</v>
      </c>
      <c r="H22" s="21" t="b">
        <f>SIGN(Mittelwerte!H51) = SIGN(AO22)</f>
        <v>1</v>
      </c>
      <c r="I22" s="21" t="b">
        <f>SIGN(Mittelwerte!I51) = SIGN(AP22)</f>
        <v>0</v>
      </c>
      <c r="J22" s="21" t="b">
        <f>SIGN(Mittelwerte!J51) = SIGN(AQ22)</f>
        <v>1</v>
      </c>
      <c r="K22" s="21" t="b">
        <f>SIGN(Mittelwerte!K51) = SIGN(AR22)</f>
        <v>0</v>
      </c>
      <c r="L22" s="21" t="b">
        <f>SIGN(Mittelwerte!L51) = SIGN(AS22)</f>
        <v>1</v>
      </c>
      <c r="M22" s="21" t="b">
        <f>SIGN(Mittelwerte!M51) = SIGN(AT22)</f>
        <v>1</v>
      </c>
      <c r="N22" s="21" t="b">
        <f>SIGN(Mittelwerte!N51) = SIGN(AU22)</f>
        <v>1</v>
      </c>
      <c r="O22" s="21" t="b">
        <f>SIGN(Mittelwerte!O51) = SIGN(AV22)</f>
        <v>0</v>
      </c>
      <c r="P22" s="21" t="b">
        <f>SIGN(Mittelwerte!P51) = SIGN(AW22)</f>
        <v>1</v>
      </c>
      <c r="Q22" s="21" t="b">
        <f>SIGN(Mittelwerte!Q51) = SIGN(AX22)</f>
        <v>1</v>
      </c>
      <c r="R22" s="21" t="b">
        <f>SIGN(Mittelwerte!R51) = SIGN(AY22)</f>
        <v>1</v>
      </c>
      <c r="S22" s="21" t="b">
        <f>SIGN(Mittelwerte!S51) = SIGN(AZ22)</f>
        <v>1</v>
      </c>
      <c r="T22" s="21" t="b">
        <f>SIGN(Mittelwerte!T51) = SIGN(BA22)</f>
        <v>1</v>
      </c>
      <c r="U22" s="21" t="b">
        <f>SIGN(Mittelwerte!U51) = SIGN(BB22)</f>
        <v>1</v>
      </c>
      <c r="V22" s="21" t="b">
        <f>SIGN(Mittelwerte!V51) = SIGN(BC22)</f>
        <v>1</v>
      </c>
      <c r="W22" s="21" t="b">
        <f>SIGN(Mittelwerte!W51) = SIGN(BD22)</f>
        <v>1</v>
      </c>
      <c r="X22" s="21" t="b">
        <f>SIGN(Mittelwerte!X51) = SIGN(BE22)</f>
        <v>1</v>
      </c>
      <c r="Y22" s="21" t="b">
        <f>SIGN(Mittelwerte!Y51) = SIGN(BF22)</f>
        <v>1</v>
      </c>
      <c r="Z22" s="21" t="b">
        <f>SIGN(Mittelwerte!Z51) = SIGN(BG22)</f>
        <v>1</v>
      </c>
      <c r="AA22" s="21" t="b">
        <f>SIGN(Mittelwerte!AA51) = SIGN(BH22)</f>
        <v>1</v>
      </c>
      <c r="AB22" s="21" t="b">
        <f>SIGN(Mittelwerte!AB51) = SIGN(BI22)</f>
        <v>1</v>
      </c>
      <c r="AC22" s="21" t="b">
        <f>SIGN(Mittelwerte!AC51) = SIGN(BJ22)</f>
        <v>1</v>
      </c>
      <c r="AD22" s="21" t="b">
        <f>SIGN(Mittelwerte!AD51) = SIGN(BK22)</f>
        <v>1</v>
      </c>
      <c r="AH22" s="128"/>
      <c r="AI22" s="128"/>
      <c r="AJ22" s="7" t="s">
        <v>145</v>
      </c>
      <c r="AK22" s="19" t="s">
        <v>114</v>
      </c>
      <c r="AL22" s="21">
        <v>0</v>
      </c>
      <c r="AM22" s="21">
        <v>0</v>
      </c>
      <c r="AN22" s="21">
        <v>0</v>
      </c>
      <c r="AO22" s="21">
        <v>0</v>
      </c>
      <c r="AP22" s="21">
        <v>0</v>
      </c>
      <c r="AQ22" s="22">
        <v>0</v>
      </c>
      <c r="AR22" s="22">
        <v>0</v>
      </c>
      <c r="AS22" s="22">
        <v>0</v>
      </c>
      <c r="AT22" s="22">
        <v>0</v>
      </c>
      <c r="AU22" s="22">
        <v>0</v>
      </c>
      <c r="AV22" s="22">
        <v>0</v>
      </c>
      <c r="AW22" s="22">
        <v>0</v>
      </c>
      <c r="AX22" s="22">
        <v>0</v>
      </c>
      <c r="AY22" s="22">
        <v>0</v>
      </c>
      <c r="AZ22" s="22">
        <v>0</v>
      </c>
      <c r="BA22" s="22">
        <v>0</v>
      </c>
      <c r="BB22" s="22">
        <v>0</v>
      </c>
      <c r="BC22" s="22">
        <v>0</v>
      </c>
      <c r="BD22" s="22">
        <v>0</v>
      </c>
      <c r="BE22" s="22">
        <v>0</v>
      </c>
      <c r="BF22" s="22">
        <v>0</v>
      </c>
      <c r="BG22" s="22">
        <v>0</v>
      </c>
      <c r="BH22" s="22">
        <v>0</v>
      </c>
      <c r="BI22" s="21">
        <v>0</v>
      </c>
      <c r="BJ22" s="21">
        <v>0</v>
      </c>
      <c r="BK22" s="21">
        <v>0</v>
      </c>
    </row>
    <row r="23" spans="1:63" ht="15.75" customHeight="1" x14ac:dyDescent="0.2">
      <c r="A23" s="128"/>
      <c r="B23" s="128"/>
      <c r="C23" s="7" t="s">
        <v>146</v>
      </c>
      <c r="D23" s="19" t="s">
        <v>115</v>
      </c>
      <c r="E23" s="21" t="b">
        <f>SIGN(Mittelwerte!E52) = SIGN(AL23)</f>
        <v>1</v>
      </c>
      <c r="F23" s="21" t="b">
        <f>SIGN(Mittelwerte!F52) = SIGN(AM23)</f>
        <v>1</v>
      </c>
      <c r="G23" s="21" t="b">
        <f>SIGN(Mittelwerte!G52) = SIGN(AN23)</f>
        <v>1</v>
      </c>
      <c r="H23" s="21" t="b">
        <f>SIGN(Mittelwerte!H52) = SIGN(AO23)</f>
        <v>1</v>
      </c>
      <c r="I23" s="21" t="b">
        <f>SIGN(Mittelwerte!I52) = SIGN(AP23)</f>
        <v>1</v>
      </c>
      <c r="J23" s="21" t="b">
        <f>SIGN(Mittelwerte!J52) = SIGN(AQ23)</f>
        <v>1</v>
      </c>
      <c r="K23" s="21" t="b">
        <f>SIGN(Mittelwerte!K52) = SIGN(AR23)</f>
        <v>1</v>
      </c>
      <c r="L23" s="21" t="b">
        <f>SIGN(Mittelwerte!L52) = SIGN(AS23)</f>
        <v>0</v>
      </c>
      <c r="M23" s="21" t="b">
        <f>SIGN(Mittelwerte!M52) = SIGN(AT23)</f>
        <v>0</v>
      </c>
      <c r="N23" s="21" t="b">
        <f>SIGN(Mittelwerte!N52) = SIGN(AU23)</f>
        <v>1</v>
      </c>
      <c r="O23" s="21" t="b">
        <f>SIGN(Mittelwerte!O52) = SIGN(AV23)</f>
        <v>1</v>
      </c>
      <c r="P23" s="21" t="b">
        <f>SIGN(Mittelwerte!P52) = SIGN(AW23)</f>
        <v>1</v>
      </c>
      <c r="Q23" s="21" t="b">
        <f>SIGN(Mittelwerte!Q52) = SIGN(AX23)</f>
        <v>1</v>
      </c>
      <c r="R23" s="21" t="b">
        <f>SIGN(Mittelwerte!R52) = SIGN(AY23)</f>
        <v>1</v>
      </c>
      <c r="S23" s="21" t="b">
        <f>SIGN(Mittelwerte!S52) = SIGN(AZ23)</f>
        <v>0</v>
      </c>
      <c r="T23" s="21" t="b">
        <f>SIGN(Mittelwerte!T52) = SIGN(BA23)</f>
        <v>1</v>
      </c>
      <c r="U23" s="21" t="b">
        <f>SIGN(Mittelwerte!U52) = SIGN(BB23)</f>
        <v>1</v>
      </c>
      <c r="V23" s="21" t="b">
        <f>SIGN(Mittelwerte!V52) = SIGN(BC23)</f>
        <v>1</v>
      </c>
      <c r="W23" s="21" t="b">
        <f>SIGN(Mittelwerte!W52) = SIGN(BD23)</f>
        <v>1</v>
      </c>
      <c r="X23" s="21" t="b">
        <f>SIGN(Mittelwerte!X52) = SIGN(BE23)</f>
        <v>1</v>
      </c>
      <c r="Y23" s="21" t="b">
        <f>SIGN(Mittelwerte!Y52) = SIGN(BF23)</f>
        <v>1</v>
      </c>
      <c r="Z23" s="21" t="b">
        <f>SIGN(Mittelwerte!Z52) = SIGN(BG23)</f>
        <v>1</v>
      </c>
      <c r="AA23" s="21" t="b">
        <f>SIGN(Mittelwerte!AA52) = SIGN(BH23)</f>
        <v>1</v>
      </c>
      <c r="AB23" s="21" t="b">
        <f>SIGN(Mittelwerte!AB52) = SIGN(BI23)</f>
        <v>1</v>
      </c>
      <c r="AC23" s="21" t="b">
        <f>SIGN(Mittelwerte!AC52) = SIGN(BJ23)</f>
        <v>1</v>
      </c>
      <c r="AD23" s="21" t="b">
        <f>SIGN(Mittelwerte!AD52) = SIGN(BK23)</f>
        <v>1</v>
      </c>
      <c r="AH23" s="128"/>
      <c r="AI23" s="128"/>
      <c r="AJ23" s="7" t="s">
        <v>146</v>
      </c>
      <c r="AK23" s="19" t="s">
        <v>115</v>
      </c>
      <c r="AL23" s="21">
        <v>0</v>
      </c>
      <c r="AM23" s="21">
        <v>0</v>
      </c>
      <c r="AN23" s="21">
        <v>0</v>
      </c>
      <c r="AO23" s="21">
        <v>0</v>
      </c>
      <c r="AP23" s="21">
        <v>0</v>
      </c>
      <c r="AQ23" s="22">
        <v>0</v>
      </c>
      <c r="AR23" s="22">
        <v>0</v>
      </c>
      <c r="AS23" s="22">
        <v>0</v>
      </c>
      <c r="AT23" s="22">
        <v>0</v>
      </c>
      <c r="AU23" s="22">
        <v>0</v>
      </c>
      <c r="AV23" s="22">
        <v>0</v>
      </c>
      <c r="AW23" s="22">
        <v>0</v>
      </c>
      <c r="AX23" s="22">
        <v>0</v>
      </c>
      <c r="AY23" s="22">
        <v>0</v>
      </c>
      <c r="AZ23" s="22">
        <v>0</v>
      </c>
      <c r="BA23" s="22">
        <v>0</v>
      </c>
      <c r="BB23" s="22">
        <v>0</v>
      </c>
      <c r="BC23" s="22">
        <v>0</v>
      </c>
      <c r="BD23" s="22">
        <v>0</v>
      </c>
      <c r="BE23" s="22">
        <v>0</v>
      </c>
      <c r="BF23" s="22">
        <v>0</v>
      </c>
      <c r="BG23" s="22">
        <v>0</v>
      </c>
      <c r="BH23" s="22">
        <v>0</v>
      </c>
      <c r="BI23" s="21">
        <v>0</v>
      </c>
      <c r="BJ23" s="21">
        <v>0</v>
      </c>
      <c r="BK23" s="21">
        <v>0</v>
      </c>
    </row>
    <row r="24" spans="1:63" ht="15.75" customHeight="1" x14ac:dyDescent="0.2">
      <c r="A24" s="128"/>
      <c r="B24" s="128"/>
      <c r="C24" s="7" t="s">
        <v>147</v>
      </c>
      <c r="D24" s="19" t="s">
        <v>116</v>
      </c>
      <c r="E24" s="21" t="b">
        <f>SIGN(Mittelwerte!E53) = SIGN(AL24)</f>
        <v>1</v>
      </c>
      <c r="F24" s="21" t="b">
        <f>SIGN(Mittelwerte!F53) = SIGN(AM24)</f>
        <v>0</v>
      </c>
      <c r="G24" s="21" t="b">
        <f>SIGN(Mittelwerte!G53) = SIGN(AN24)</f>
        <v>0</v>
      </c>
      <c r="H24" s="21" t="b">
        <f>SIGN(Mittelwerte!H53) = SIGN(AO24)</f>
        <v>1</v>
      </c>
      <c r="I24" s="21" t="b">
        <f>SIGN(Mittelwerte!I53) = SIGN(AP24)</f>
        <v>0</v>
      </c>
      <c r="J24" s="21" t="b">
        <f>SIGN(Mittelwerte!J53) = SIGN(AQ24)</f>
        <v>0</v>
      </c>
      <c r="K24" s="21" t="b">
        <f>SIGN(Mittelwerte!K53) = SIGN(AR24)</f>
        <v>0</v>
      </c>
      <c r="L24" s="21" t="b">
        <f>SIGN(Mittelwerte!L53) = SIGN(AS24)</f>
        <v>0</v>
      </c>
      <c r="M24" s="21" t="b">
        <f>SIGN(Mittelwerte!M53) = SIGN(AT24)</f>
        <v>1</v>
      </c>
      <c r="N24" s="21" t="b">
        <f>SIGN(Mittelwerte!N53) = SIGN(AU24)</f>
        <v>1</v>
      </c>
      <c r="O24" s="21" t="b">
        <f>SIGN(Mittelwerte!O53) = SIGN(AV24)</f>
        <v>1</v>
      </c>
      <c r="P24" s="21" t="b">
        <f>SIGN(Mittelwerte!P53) = SIGN(AW24)</f>
        <v>1</v>
      </c>
      <c r="Q24" s="21" t="b">
        <f>SIGN(Mittelwerte!Q53) = SIGN(AX24)</f>
        <v>0</v>
      </c>
      <c r="R24" s="21" t="b">
        <f>SIGN(Mittelwerte!R53) = SIGN(AY24)</f>
        <v>1</v>
      </c>
      <c r="S24" s="21" t="b">
        <f>SIGN(Mittelwerte!S53) = SIGN(AZ24)</f>
        <v>0</v>
      </c>
      <c r="T24" s="21" t="b">
        <f>SIGN(Mittelwerte!T53) = SIGN(BA24)</f>
        <v>0</v>
      </c>
      <c r="U24" s="21" t="b">
        <f>SIGN(Mittelwerte!U53) = SIGN(BB24)</f>
        <v>0</v>
      </c>
      <c r="V24" s="21" t="b">
        <f>SIGN(Mittelwerte!V53) = SIGN(BC24)</f>
        <v>1</v>
      </c>
      <c r="W24" s="21" t="b">
        <f>SIGN(Mittelwerte!W53) = SIGN(BD24)</f>
        <v>1</v>
      </c>
      <c r="X24" s="21" t="b">
        <f>SIGN(Mittelwerte!X53) = SIGN(BE24)</f>
        <v>0</v>
      </c>
      <c r="Y24" s="21" t="b">
        <f>SIGN(Mittelwerte!Y53) = SIGN(BF24)</f>
        <v>0</v>
      </c>
      <c r="Z24" s="21" t="b">
        <f>SIGN(Mittelwerte!Z53) = SIGN(BG24)</f>
        <v>1</v>
      </c>
      <c r="AA24" s="21" t="b">
        <f>SIGN(Mittelwerte!AA53) = SIGN(BH24)</f>
        <v>1</v>
      </c>
      <c r="AB24" s="21" t="b">
        <f>SIGN(Mittelwerte!AB53) = SIGN(BI24)</f>
        <v>0</v>
      </c>
      <c r="AC24" s="21" t="b">
        <f>SIGN(Mittelwerte!AC53) = SIGN(BJ24)</f>
        <v>0</v>
      </c>
      <c r="AD24" s="21" t="b">
        <f>SIGN(Mittelwerte!AD53) = SIGN(BK24)</f>
        <v>1</v>
      </c>
      <c r="AH24" s="128"/>
      <c r="AI24" s="128"/>
      <c r="AJ24" s="7" t="s">
        <v>147</v>
      </c>
      <c r="AK24" s="19" t="s">
        <v>116</v>
      </c>
      <c r="AL24" s="21">
        <v>0</v>
      </c>
      <c r="AM24" s="21">
        <v>0</v>
      </c>
      <c r="AN24" s="21">
        <v>0</v>
      </c>
      <c r="AO24" s="21">
        <v>0</v>
      </c>
      <c r="AP24" s="21">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1">
        <v>0</v>
      </c>
      <c r="BJ24" s="21">
        <v>0</v>
      </c>
      <c r="BK24" s="21">
        <v>0</v>
      </c>
    </row>
    <row r="25" spans="1:63" ht="15.75" customHeight="1" x14ac:dyDescent="0.2">
      <c r="A25" s="128"/>
      <c r="B25" s="128"/>
      <c r="C25" s="7" t="s">
        <v>148</v>
      </c>
      <c r="D25" s="19" t="s">
        <v>117</v>
      </c>
      <c r="E25" s="21" t="b">
        <f>SIGN(Mittelwerte!E54) = SIGN(AL25)</f>
        <v>1</v>
      </c>
      <c r="F25" s="21" t="b">
        <f>SIGN(Mittelwerte!F54) = SIGN(AM25)</f>
        <v>0</v>
      </c>
      <c r="G25" s="21" t="b">
        <f>SIGN(Mittelwerte!G54) = SIGN(AN25)</f>
        <v>0</v>
      </c>
      <c r="H25" s="21" t="b">
        <f>SIGN(Mittelwerte!H54) = SIGN(AO25)</f>
        <v>1</v>
      </c>
      <c r="I25" s="21" t="b">
        <f>SIGN(Mittelwerte!I54) = SIGN(AP25)</f>
        <v>1</v>
      </c>
      <c r="J25" s="21" t="b">
        <f>SIGN(Mittelwerte!J54) = SIGN(AQ25)</f>
        <v>0</v>
      </c>
      <c r="K25" s="21" t="b">
        <f>SIGN(Mittelwerte!K54) = SIGN(AR25)</f>
        <v>0</v>
      </c>
      <c r="L25" s="21" t="b">
        <f>SIGN(Mittelwerte!L54) = SIGN(AS25)</f>
        <v>0</v>
      </c>
      <c r="M25" s="21" t="b">
        <f>SIGN(Mittelwerte!M54) = SIGN(AT25)</f>
        <v>0</v>
      </c>
      <c r="N25" s="21" t="b">
        <f>SIGN(Mittelwerte!N54) = SIGN(AU25)</f>
        <v>0</v>
      </c>
      <c r="O25" s="21" t="b">
        <f>SIGN(Mittelwerte!O54) = SIGN(AV25)</f>
        <v>0</v>
      </c>
      <c r="P25" s="21" t="b">
        <f>SIGN(Mittelwerte!P54) = SIGN(AW25)</f>
        <v>1</v>
      </c>
      <c r="Q25" s="21" t="b">
        <f>SIGN(Mittelwerte!Q54) = SIGN(AX25)</f>
        <v>0</v>
      </c>
      <c r="R25" s="21" t="b">
        <f>SIGN(Mittelwerte!R54) = SIGN(AY25)</f>
        <v>1</v>
      </c>
      <c r="S25" s="21" t="b">
        <f>SIGN(Mittelwerte!S54) = SIGN(AZ25)</f>
        <v>0</v>
      </c>
      <c r="T25" s="21" t="b">
        <f>SIGN(Mittelwerte!T54) = SIGN(BA25)</f>
        <v>0</v>
      </c>
      <c r="U25" s="21" t="b">
        <f>SIGN(Mittelwerte!U54) = SIGN(BB25)</f>
        <v>1</v>
      </c>
      <c r="V25" s="21" t="b">
        <f>SIGN(Mittelwerte!V54) = SIGN(BC25)</f>
        <v>0</v>
      </c>
      <c r="W25" s="21" t="b">
        <f>SIGN(Mittelwerte!W54) = SIGN(BD25)</f>
        <v>1</v>
      </c>
      <c r="X25" s="21" t="b">
        <f>SIGN(Mittelwerte!X54) = SIGN(BE25)</f>
        <v>0</v>
      </c>
      <c r="Y25" s="21" t="b">
        <f>SIGN(Mittelwerte!Y54) = SIGN(BF25)</f>
        <v>0</v>
      </c>
      <c r="Z25" s="21" t="b">
        <f>SIGN(Mittelwerte!Z54) = SIGN(BG25)</f>
        <v>1</v>
      </c>
      <c r="AA25" s="21" t="b">
        <f>SIGN(Mittelwerte!AA54) = SIGN(BH25)</f>
        <v>1</v>
      </c>
      <c r="AB25" s="21" t="b">
        <f>SIGN(Mittelwerte!AB54) = SIGN(BI25)</f>
        <v>1</v>
      </c>
      <c r="AC25" s="21" t="b">
        <f>SIGN(Mittelwerte!AC54) = SIGN(BJ25)</f>
        <v>0</v>
      </c>
      <c r="AD25" s="21" t="b">
        <f>SIGN(Mittelwerte!AD54) = SIGN(BK25)</f>
        <v>1</v>
      </c>
      <c r="AH25" s="128"/>
      <c r="AI25" s="128"/>
      <c r="AJ25" s="7" t="s">
        <v>148</v>
      </c>
      <c r="AK25" s="19" t="s">
        <v>117</v>
      </c>
      <c r="AL25" s="21">
        <v>0</v>
      </c>
      <c r="AM25" s="21">
        <v>0</v>
      </c>
      <c r="AN25" s="21">
        <v>0</v>
      </c>
      <c r="AO25" s="21">
        <v>0</v>
      </c>
      <c r="AP25" s="21">
        <v>10</v>
      </c>
      <c r="AQ25" s="22">
        <v>0</v>
      </c>
      <c r="AR25" s="22">
        <v>0</v>
      </c>
      <c r="AS25" s="22">
        <v>0</v>
      </c>
      <c r="AT25" s="22">
        <v>0</v>
      </c>
      <c r="AU25" s="22">
        <v>0</v>
      </c>
      <c r="AV25" s="22">
        <v>10</v>
      </c>
      <c r="AW25" s="22">
        <v>0</v>
      </c>
      <c r="AX25" s="22">
        <v>0</v>
      </c>
      <c r="AY25" s="22">
        <v>0</v>
      </c>
      <c r="AZ25" s="22">
        <v>0</v>
      </c>
      <c r="BA25" s="22">
        <v>0</v>
      </c>
      <c r="BB25" s="22">
        <v>10</v>
      </c>
      <c r="BC25" s="22">
        <v>-10</v>
      </c>
      <c r="BD25" s="22">
        <v>0</v>
      </c>
      <c r="BE25" s="22">
        <v>0</v>
      </c>
      <c r="BF25" s="22">
        <v>0</v>
      </c>
      <c r="BG25" s="22">
        <v>0</v>
      </c>
      <c r="BH25" s="22">
        <v>0</v>
      </c>
      <c r="BI25" s="21">
        <v>10</v>
      </c>
      <c r="BJ25" s="21">
        <v>0</v>
      </c>
      <c r="BK25" s="21">
        <v>0</v>
      </c>
    </row>
    <row r="26" spans="1:63" ht="15.75" customHeight="1" x14ac:dyDescent="0.2">
      <c r="A26" s="128"/>
      <c r="B26" s="128"/>
      <c r="C26" s="7" t="s">
        <v>149</v>
      </c>
      <c r="D26" s="19" t="s">
        <v>118</v>
      </c>
      <c r="E26" s="21" t="b">
        <f>SIGN(Mittelwerte!E55) = SIGN(AL26)</f>
        <v>1</v>
      </c>
      <c r="F26" s="21" t="b">
        <f>SIGN(Mittelwerte!F55) = SIGN(AM26)</f>
        <v>0</v>
      </c>
      <c r="G26" s="21" t="b">
        <f>SIGN(Mittelwerte!G55) = SIGN(AN26)</f>
        <v>1</v>
      </c>
      <c r="H26" s="21" t="b">
        <f>SIGN(Mittelwerte!H55) = SIGN(AO26)</f>
        <v>1</v>
      </c>
      <c r="I26" s="21" t="b">
        <f>SIGN(Mittelwerte!I55) = SIGN(AP26)</f>
        <v>1</v>
      </c>
      <c r="J26" s="21" t="b">
        <f>SIGN(Mittelwerte!J55) = SIGN(AQ26)</f>
        <v>1</v>
      </c>
      <c r="K26" s="21" t="b">
        <f>SIGN(Mittelwerte!K55) = SIGN(AR26)</f>
        <v>0</v>
      </c>
      <c r="L26" s="21" t="b">
        <f>SIGN(Mittelwerte!L55) = SIGN(AS26)</f>
        <v>0</v>
      </c>
      <c r="M26" s="21" t="b">
        <f>SIGN(Mittelwerte!M55) = SIGN(AT26)</f>
        <v>1</v>
      </c>
      <c r="N26" s="21" t="b">
        <f>SIGN(Mittelwerte!N55) = SIGN(AU26)</f>
        <v>0</v>
      </c>
      <c r="O26" s="21" t="b">
        <f>SIGN(Mittelwerte!O55) = SIGN(AV26)</f>
        <v>1</v>
      </c>
      <c r="P26" s="21" t="b">
        <f>SIGN(Mittelwerte!P55) = SIGN(AW26)</f>
        <v>1</v>
      </c>
      <c r="Q26" s="21" t="b">
        <f>SIGN(Mittelwerte!Q55) = SIGN(AX26)</f>
        <v>1</v>
      </c>
      <c r="R26" s="21" t="b">
        <f>SIGN(Mittelwerte!R55) = SIGN(AY26)</f>
        <v>1</v>
      </c>
      <c r="S26" s="21" t="b">
        <f>SIGN(Mittelwerte!S55) = SIGN(AZ26)</f>
        <v>0</v>
      </c>
      <c r="T26" s="21" t="b">
        <f>SIGN(Mittelwerte!T55) = SIGN(BA26)</f>
        <v>0</v>
      </c>
      <c r="U26" s="21" t="b">
        <f>SIGN(Mittelwerte!U55) = SIGN(BB26)</f>
        <v>0</v>
      </c>
      <c r="V26" s="21" t="b">
        <f>SIGN(Mittelwerte!V55) = SIGN(BC26)</f>
        <v>1</v>
      </c>
      <c r="W26" s="21" t="b">
        <f>SIGN(Mittelwerte!W55) = SIGN(BD26)</f>
        <v>1</v>
      </c>
      <c r="X26" s="21" t="b">
        <f>SIGN(Mittelwerte!X55) = SIGN(BE26)</f>
        <v>0</v>
      </c>
      <c r="Y26" s="21" t="b">
        <f>SIGN(Mittelwerte!Y55) = SIGN(BF26)</f>
        <v>0</v>
      </c>
      <c r="Z26" s="21" t="b">
        <f>SIGN(Mittelwerte!Z55) = SIGN(BG26)</f>
        <v>1</v>
      </c>
      <c r="AA26" s="21" t="b">
        <f>SIGN(Mittelwerte!AA55) = SIGN(BH26)</f>
        <v>1</v>
      </c>
      <c r="AB26" s="21" t="b">
        <f>SIGN(Mittelwerte!AB55) = SIGN(BI26)</f>
        <v>0</v>
      </c>
      <c r="AC26" s="21" t="b">
        <f>SIGN(Mittelwerte!AC55) = SIGN(BJ26)</f>
        <v>0</v>
      </c>
      <c r="AD26" s="21" t="b">
        <f>SIGN(Mittelwerte!AD55) = SIGN(BK26)</f>
        <v>1</v>
      </c>
      <c r="AH26" s="128"/>
      <c r="AI26" s="128"/>
      <c r="AJ26" s="7" t="s">
        <v>149</v>
      </c>
      <c r="AK26" s="19" t="s">
        <v>118</v>
      </c>
      <c r="AL26" s="21">
        <v>10</v>
      </c>
      <c r="AM26" s="21">
        <v>0</v>
      </c>
      <c r="AN26" s="21">
        <v>10</v>
      </c>
      <c r="AO26" s="21">
        <v>0</v>
      </c>
      <c r="AP26" s="21">
        <v>10</v>
      </c>
      <c r="AQ26" s="22">
        <v>10</v>
      </c>
      <c r="AR26" s="22">
        <v>0</v>
      </c>
      <c r="AS26" s="22">
        <v>0</v>
      </c>
      <c r="AT26" s="22">
        <v>8</v>
      </c>
      <c r="AU26" s="22">
        <v>0</v>
      </c>
      <c r="AV26" s="22">
        <v>0</v>
      </c>
      <c r="AW26" s="22">
        <v>0</v>
      </c>
      <c r="AX26" s="22">
        <v>0</v>
      </c>
      <c r="AY26" s="22">
        <v>0</v>
      </c>
      <c r="AZ26" s="22">
        <v>0</v>
      </c>
      <c r="BA26" s="22">
        <v>0</v>
      </c>
      <c r="BB26" s="22">
        <v>10</v>
      </c>
      <c r="BC26" s="22">
        <v>10</v>
      </c>
      <c r="BD26" s="22">
        <v>0</v>
      </c>
      <c r="BE26" s="22">
        <v>0</v>
      </c>
      <c r="BF26" s="22">
        <v>0</v>
      </c>
      <c r="BG26" s="22">
        <v>0</v>
      </c>
      <c r="BH26" s="22">
        <v>0</v>
      </c>
      <c r="BI26" s="21">
        <v>10</v>
      </c>
      <c r="BJ26" s="21">
        <v>0</v>
      </c>
      <c r="BK26" s="21">
        <v>0</v>
      </c>
    </row>
    <row r="27" spans="1:63" ht="15.75" customHeight="1" x14ac:dyDescent="0.2">
      <c r="A27" s="128"/>
      <c r="B27" s="128"/>
      <c r="C27" s="7" t="s">
        <v>150</v>
      </c>
      <c r="D27" s="19" t="s">
        <v>119</v>
      </c>
      <c r="E27" s="21" t="b">
        <f>SIGN(Mittelwerte!E56) = SIGN(AL27)</f>
        <v>0</v>
      </c>
      <c r="F27" s="21" t="b">
        <f>SIGN(Mittelwerte!F56) = SIGN(AM27)</f>
        <v>1</v>
      </c>
      <c r="G27" s="21" t="b">
        <f>SIGN(Mittelwerte!G56) = SIGN(AN27)</f>
        <v>0</v>
      </c>
      <c r="H27" s="21" t="b">
        <f>SIGN(Mittelwerte!H56) = SIGN(AO27)</f>
        <v>1</v>
      </c>
      <c r="I27" s="21" t="b">
        <f>SIGN(Mittelwerte!I56) = SIGN(AP27)</f>
        <v>1</v>
      </c>
      <c r="J27" s="21" t="b">
        <f>SIGN(Mittelwerte!J56) = SIGN(AQ27)</f>
        <v>0</v>
      </c>
      <c r="K27" s="21" t="b">
        <f>SIGN(Mittelwerte!K56) = SIGN(AR27)</f>
        <v>0</v>
      </c>
      <c r="L27" s="21" t="b">
        <f>SIGN(Mittelwerte!L56) = SIGN(AS27)</f>
        <v>0</v>
      </c>
      <c r="M27" s="21" t="b">
        <f>SIGN(Mittelwerte!M56) = SIGN(AT27)</f>
        <v>0</v>
      </c>
      <c r="N27" s="21" t="b">
        <f>SIGN(Mittelwerte!N56) = SIGN(AU27)</f>
        <v>1</v>
      </c>
      <c r="O27" s="21" t="b">
        <f>SIGN(Mittelwerte!O56) = SIGN(AV27)</f>
        <v>1</v>
      </c>
      <c r="P27" s="21" t="b">
        <f>SIGN(Mittelwerte!P56) = SIGN(AW27)</f>
        <v>1</v>
      </c>
      <c r="Q27" s="21" t="b">
        <f>SIGN(Mittelwerte!Q56) = SIGN(AX27)</f>
        <v>1</v>
      </c>
      <c r="R27" s="21" t="b">
        <f>SIGN(Mittelwerte!R56) = SIGN(AY27)</f>
        <v>1</v>
      </c>
      <c r="S27" s="21" t="b">
        <f>SIGN(Mittelwerte!S56) = SIGN(AZ27)</f>
        <v>0</v>
      </c>
      <c r="T27" s="21" t="b">
        <f>SIGN(Mittelwerte!T56) = SIGN(BA27)</f>
        <v>1</v>
      </c>
      <c r="U27" s="21" t="b">
        <f>SIGN(Mittelwerte!U56) = SIGN(BB27)</f>
        <v>0</v>
      </c>
      <c r="V27" s="21" t="b">
        <f>SIGN(Mittelwerte!V56) = SIGN(BC27)</f>
        <v>0</v>
      </c>
      <c r="W27" s="21" t="b">
        <f>SIGN(Mittelwerte!W56) = SIGN(BD27)</f>
        <v>1</v>
      </c>
      <c r="X27" s="21" t="b">
        <f>SIGN(Mittelwerte!X56) = SIGN(BE27)</f>
        <v>0</v>
      </c>
      <c r="Y27" s="21" t="b">
        <f>SIGN(Mittelwerte!Y56) = SIGN(BF27)</f>
        <v>0</v>
      </c>
      <c r="Z27" s="21" t="b">
        <f>SIGN(Mittelwerte!Z56) = SIGN(BG27)</f>
        <v>1</v>
      </c>
      <c r="AA27" s="21" t="b">
        <f>SIGN(Mittelwerte!AA56) = SIGN(BH27)</f>
        <v>0</v>
      </c>
      <c r="AB27" s="21" t="b">
        <f>SIGN(Mittelwerte!AB56) = SIGN(BI27)</f>
        <v>1</v>
      </c>
      <c r="AC27" s="21" t="b">
        <f>SIGN(Mittelwerte!AC56) = SIGN(BJ27)</f>
        <v>1</v>
      </c>
      <c r="AD27" s="21" t="b">
        <f>SIGN(Mittelwerte!AD56) = SIGN(BK27)</f>
        <v>1</v>
      </c>
      <c r="AH27" s="128"/>
      <c r="AI27" s="128"/>
      <c r="AJ27" s="7" t="s">
        <v>150</v>
      </c>
      <c r="AK27" s="19" t="s">
        <v>119</v>
      </c>
      <c r="AL27" s="21">
        <v>10</v>
      </c>
      <c r="AM27" s="21">
        <v>0</v>
      </c>
      <c r="AN27" s="21">
        <v>0</v>
      </c>
      <c r="AO27" s="21">
        <v>0</v>
      </c>
      <c r="AP27" s="21">
        <v>10</v>
      </c>
      <c r="AQ27" s="22">
        <v>0</v>
      </c>
      <c r="AR27" s="22">
        <v>0</v>
      </c>
      <c r="AS27" s="22">
        <v>0</v>
      </c>
      <c r="AT27" s="22">
        <v>0</v>
      </c>
      <c r="AU27" s="22">
        <v>0</v>
      </c>
      <c r="AV27" s="22">
        <v>0</v>
      </c>
      <c r="AW27" s="22">
        <v>0</v>
      </c>
      <c r="AX27" s="22">
        <v>0</v>
      </c>
      <c r="AY27" s="22">
        <v>0</v>
      </c>
      <c r="AZ27" s="22">
        <v>0</v>
      </c>
      <c r="BA27" s="22">
        <v>0</v>
      </c>
      <c r="BB27" s="22">
        <v>0</v>
      </c>
      <c r="BC27" s="22">
        <v>0</v>
      </c>
      <c r="BD27" s="22">
        <v>0</v>
      </c>
      <c r="BE27" s="22">
        <v>0</v>
      </c>
      <c r="BF27" s="22">
        <v>0</v>
      </c>
      <c r="BG27" s="22">
        <v>0</v>
      </c>
      <c r="BH27" s="22">
        <v>0</v>
      </c>
      <c r="BI27" s="21">
        <v>0</v>
      </c>
      <c r="BJ27" s="21">
        <v>0</v>
      </c>
      <c r="BK27" s="21">
        <v>0</v>
      </c>
    </row>
    <row r="28" spans="1:63" ht="15.75" customHeight="1" x14ac:dyDescent="0.2">
      <c r="A28" s="128"/>
      <c r="B28" s="128"/>
      <c r="C28" s="7" t="s">
        <v>151</v>
      </c>
      <c r="D28" s="19" t="s">
        <v>120</v>
      </c>
      <c r="E28" s="21" t="b">
        <f>SIGN(Mittelwerte!E57) = SIGN(AL28)</f>
        <v>1</v>
      </c>
      <c r="F28" s="21" t="b">
        <f>SIGN(Mittelwerte!F57) = SIGN(AM28)</f>
        <v>1</v>
      </c>
      <c r="G28" s="21" t="b">
        <f>SIGN(Mittelwerte!G57) = SIGN(AN28)</f>
        <v>1</v>
      </c>
      <c r="H28" s="21" t="b">
        <f>SIGN(Mittelwerte!H57) = SIGN(AO28)</f>
        <v>1</v>
      </c>
      <c r="I28" s="21" t="b">
        <f>SIGN(Mittelwerte!I57) = SIGN(AP28)</f>
        <v>0</v>
      </c>
      <c r="J28" s="21" t="b">
        <f>SIGN(Mittelwerte!J57) = SIGN(AQ28)</f>
        <v>1</v>
      </c>
      <c r="K28" s="21" t="b">
        <f>SIGN(Mittelwerte!K57) = SIGN(AR28)</f>
        <v>1</v>
      </c>
      <c r="L28" s="21" t="b">
        <f>SIGN(Mittelwerte!L57) = SIGN(AS28)</f>
        <v>1</v>
      </c>
      <c r="M28" s="21" t="b">
        <f>SIGN(Mittelwerte!M57) = SIGN(AT28)</f>
        <v>0</v>
      </c>
      <c r="N28" s="21" t="b">
        <f>SIGN(Mittelwerte!N57) = SIGN(AU28)</f>
        <v>1</v>
      </c>
      <c r="O28" s="21" t="b">
        <f>SIGN(Mittelwerte!O57) = SIGN(AV28)</f>
        <v>1</v>
      </c>
      <c r="P28" s="21" t="b">
        <f>SIGN(Mittelwerte!P57) = SIGN(AW28)</f>
        <v>1</v>
      </c>
      <c r="Q28" s="21" t="b">
        <f>SIGN(Mittelwerte!Q57) = SIGN(AX28)</f>
        <v>1</v>
      </c>
      <c r="R28" s="21" t="b">
        <f>SIGN(Mittelwerte!R57) = SIGN(AY28)</f>
        <v>1</v>
      </c>
      <c r="S28" s="21" t="b">
        <f>SIGN(Mittelwerte!S57) = SIGN(AZ28)</f>
        <v>1</v>
      </c>
      <c r="T28" s="21" t="b">
        <f>SIGN(Mittelwerte!T57) = SIGN(BA28)</f>
        <v>1</v>
      </c>
      <c r="U28" s="21" t="b">
        <f>SIGN(Mittelwerte!U57) = SIGN(BB28)</f>
        <v>1</v>
      </c>
      <c r="V28" s="21" t="b">
        <f>SIGN(Mittelwerte!V57) = SIGN(BC28)</f>
        <v>1</v>
      </c>
      <c r="W28" s="21" t="b">
        <f>SIGN(Mittelwerte!W57) = SIGN(BD28)</f>
        <v>1</v>
      </c>
      <c r="X28" s="21" t="b">
        <f>SIGN(Mittelwerte!X57) = SIGN(BE28)</f>
        <v>1</v>
      </c>
      <c r="Y28" s="21" t="b">
        <f>SIGN(Mittelwerte!Y57) = SIGN(BF28)</f>
        <v>1</v>
      </c>
      <c r="Z28" s="21" t="b">
        <f>SIGN(Mittelwerte!Z57) = SIGN(BG28)</f>
        <v>1</v>
      </c>
      <c r="AA28" s="21" t="b">
        <f>SIGN(Mittelwerte!AA57) = SIGN(BH28)</f>
        <v>1</v>
      </c>
      <c r="AB28" s="21" t="b">
        <f>SIGN(Mittelwerte!AB57) = SIGN(BI28)</f>
        <v>1</v>
      </c>
      <c r="AC28" s="21" t="b">
        <f>SIGN(Mittelwerte!AC57) = SIGN(BJ28)</f>
        <v>1</v>
      </c>
      <c r="AD28" s="21" t="b">
        <f>SIGN(Mittelwerte!AD57) = SIGN(BK28)</f>
        <v>1</v>
      </c>
      <c r="AH28" s="128"/>
      <c r="AI28" s="128"/>
      <c r="AJ28" s="7" t="s">
        <v>151</v>
      </c>
      <c r="AK28" s="19" t="s">
        <v>120</v>
      </c>
      <c r="AL28" s="21">
        <v>0</v>
      </c>
      <c r="AM28" s="21">
        <v>0</v>
      </c>
      <c r="AN28" s="21">
        <v>0</v>
      </c>
      <c r="AO28" s="21">
        <v>0</v>
      </c>
      <c r="AP28" s="21">
        <v>0</v>
      </c>
      <c r="AQ28" s="22">
        <v>0</v>
      </c>
      <c r="AR28" s="22">
        <v>0</v>
      </c>
      <c r="AS28" s="22">
        <v>0</v>
      </c>
      <c r="AT28" s="22">
        <v>0</v>
      </c>
      <c r="AU28" s="22">
        <v>0</v>
      </c>
      <c r="AV28" s="22">
        <v>0</v>
      </c>
      <c r="AW28" s="22">
        <v>0</v>
      </c>
      <c r="AX28" s="22">
        <v>0</v>
      </c>
      <c r="AY28" s="22">
        <v>0</v>
      </c>
      <c r="AZ28" s="22">
        <v>0</v>
      </c>
      <c r="BA28" s="22">
        <v>0</v>
      </c>
      <c r="BB28" s="22">
        <v>0</v>
      </c>
      <c r="BC28" s="22">
        <v>0</v>
      </c>
      <c r="BD28" s="22">
        <v>0</v>
      </c>
      <c r="BE28" s="22">
        <v>0</v>
      </c>
      <c r="BF28" s="22">
        <v>0</v>
      </c>
      <c r="BG28" s="22">
        <v>0</v>
      </c>
      <c r="BH28" s="22">
        <v>0</v>
      </c>
      <c r="BI28" s="21">
        <v>0</v>
      </c>
      <c r="BJ28" s="21">
        <v>0</v>
      </c>
      <c r="BK28" s="21">
        <v>0</v>
      </c>
    </row>
    <row r="29" spans="1:63" ht="15.75" customHeight="1" x14ac:dyDescent="0.2">
      <c r="A29" s="128"/>
      <c r="B29" s="128"/>
      <c r="C29" s="7" t="s">
        <v>152</v>
      </c>
      <c r="D29" s="19" t="s">
        <v>121</v>
      </c>
      <c r="E29" s="21" t="b">
        <f>SIGN(Mittelwerte!E58) = SIGN(AL29)</f>
        <v>1</v>
      </c>
      <c r="F29" s="21" t="b">
        <f>SIGN(Mittelwerte!F58) = SIGN(AM29)</f>
        <v>1</v>
      </c>
      <c r="G29" s="21" t="b">
        <f>SIGN(Mittelwerte!G58) = SIGN(AN29)</f>
        <v>1</v>
      </c>
      <c r="H29" s="21" t="b">
        <f>SIGN(Mittelwerte!H58) = SIGN(AO29)</f>
        <v>1</v>
      </c>
      <c r="I29" s="21" t="b">
        <f>SIGN(Mittelwerte!I58) = SIGN(AP29)</f>
        <v>0</v>
      </c>
      <c r="J29" s="21" t="b">
        <f>SIGN(Mittelwerte!J58) = SIGN(AQ29)</f>
        <v>0</v>
      </c>
      <c r="K29" s="21" t="b">
        <f>SIGN(Mittelwerte!K58) = SIGN(AR29)</f>
        <v>1</v>
      </c>
      <c r="L29" s="21" t="b">
        <f>SIGN(Mittelwerte!L58) = SIGN(AS29)</f>
        <v>1</v>
      </c>
      <c r="M29" s="21" t="b">
        <f>SIGN(Mittelwerte!M58) = SIGN(AT29)</f>
        <v>0</v>
      </c>
      <c r="N29" s="21" t="b">
        <f>SIGN(Mittelwerte!N58) = SIGN(AU29)</f>
        <v>0</v>
      </c>
      <c r="O29" s="21" t="b">
        <f>SIGN(Mittelwerte!O58) = SIGN(AV29)</f>
        <v>0</v>
      </c>
      <c r="P29" s="21" t="b">
        <f>SIGN(Mittelwerte!P58) = SIGN(AW29)</f>
        <v>1</v>
      </c>
      <c r="Q29" s="21" t="b">
        <f>SIGN(Mittelwerte!Q58) = SIGN(AX29)</f>
        <v>0</v>
      </c>
      <c r="R29" s="21" t="b">
        <f>SIGN(Mittelwerte!R58) = SIGN(AY29)</f>
        <v>1</v>
      </c>
      <c r="S29" s="21" t="b">
        <f>SIGN(Mittelwerte!S58) = SIGN(AZ29)</f>
        <v>1</v>
      </c>
      <c r="T29" s="21" t="b">
        <f>SIGN(Mittelwerte!T58) = SIGN(BA29)</f>
        <v>1</v>
      </c>
      <c r="U29" s="21" t="b">
        <f>SIGN(Mittelwerte!U58) = SIGN(BB29)</f>
        <v>1</v>
      </c>
      <c r="V29" s="21" t="b">
        <f>SIGN(Mittelwerte!V58) = SIGN(BC29)</f>
        <v>1</v>
      </c>
      <c r="W29" s="21" t="b">
        <f>SIGN(Mittelwerte!W58) = SIGN(BD29)</f>
        <v>1</v>
      </c>
      <c r="X29" s="21" t="b">
        <f>SIGN(Mittelwerte!X58) = SIGN(BE29)</f>
        <v>1</v>
      </c>
      <c r="Y29" s="21" t="b">
        <f>SIGN(Mittelwerte!Y58) = SIGN(BF29)</f>
        <v>1</v>
      </c>
      <c r="Z29" s="21" t="b">
        <f>SIGN(Mittelwerte!Z58) = SIGN(BG29)</f>
        <v>0</v>
      </c>
      <c r="AA29" s="21" t="b">
        <f>SIGN(Mittelwerte!AA58) = SIGN(BH29)</f>
        <v>1</v>
      </c>
      <c r="AB29" s="21" t="b">
        <f>SIGN(Mittelwerte!AB58) = SIGN(BI29)</f>
        <v>0</v>
      </c>
      <c r="AC29" s="21" t="b">
        <f>SIGN(Mittelwerte!AC58) = SIGN(BJ29)</f>
        <v>0</v>
      </c>
      <c r="AD29" s="21" t="b">
        <f>SIGN(Mittelwerte!AD58) = SIGN(BK29)</f>
        <v>1</v>
      </c>
      <c r="AH29" s="128"/>
      <c r="AI29" s="128"/>
      <c r="AJ29" s="7" t="s">
        <v>152</v>
      </c>
      <c r="AK29" s="19" t="s">
        <v>121</v>
      </c>
      <c r="AL29" s="21">
        <v>0</v>
      </c>
      <c r="AM29" s="21">
        <v>0</v>
      </c>
      <c r="AN29" s="21">
        <v>0</v>
      </c>
      <c r="AO29" s="21">
        <v>0</v>
      </c>
      <c r="AP29" s="21">
        <v>0</v>
      </c>
      <c r="AQ29" s="22">
        <v>0</v>
      </c>
      <c r="AR29" s="22">
        <v>0</v>
      </c>
      <c r="AS29" s="22">
        <v>0</v>
      </c>
      <c r="AT29" s="22">
        <v>0</v>
      </c>
      <c r="AU29" s="22">
        <v>0</v>
      </c>
      <c r="AV29" s="22">
        <v>0</v>
      </c>
      <c r="AW29" s="22">
        <v>0</v>
      </c>
      <c r="AX29" s="22">
        <v>0</v>
      </c>
      <c r="AY29" s="22">
        <v>0</v>
      </c>
      <c r="AZ29" s="22">
        <v>0</v>
      </c>
      <c r="BA29" s="22">
        <v>0</v>
      </c>
      <c r="BB29" s="22">
        <v>0</v>
      </c>
      <c r="BC29" s="22">
        <v>10</v>
      </c>
      <c r="BD29" s="22">
        <v>0</v>
      </c>
      <c r="BE29" s="22">
        <v>0</v>
      </c>
      <c r="BF29" s="22">
        <v>0</v>
      </c>
      <c r="BG29" s="22">
        <v>0</v>
      </c>
      <c r="BH29" s="22">
        <v>0</v>
      </c>
      <c r="BI29" s="21">
        <v>0</v>
      </c>
      <c r="BJ29" s="21">
        <v>0</v>
      </c>
      <c r="BK29" s="21">
        <v>0</v>
      </c>
    </row>
    <row r="30" spans="1:63" ht="15.75" customHeight="1" x14ac:dyDescent="0.2">
      <c r="A30" s="128"/>
      <c r="B30" s="128"/>
      <c r="C30" s="7" t="s">
        <v>153</v>
      </c>
      <c r="D30" s="19" t="s">
        <v>122</v>
      </c>
      <c r="E30" s="21" t="b">
        <f>SIGN(Mittelwerte!E59) = SIGN(AL30)</f>
        <v>1</v>
      </c>
      <c r="F30" s="21" t="b">
        <f>SIGN(Mittelwerte!F59) = SIGN(AM30)</f>
        <v>1</v>
      </c>
      <c r="G30" s="21" t="b">
        <f>SIGN(Mittelwerte!G59) = SIGN(AN30)</f>
        <v>1</v>
      </c>
      <c r="H30" s="21" t="b">
        <f>SIGN(Mittelwerte!H59) = SIGN(AO30)</f>
        <v>1</v>
      </c>
      <c r="I30" s="21" t="b">
        <f>SIGN(Mittelwerte!I59) = SIGN(AP30)</f>
        <v>0</v>
      </c>
      <c r="J30" s="21" t="b">
        <f>SIGN(Mittelwerte!J59) = SIGN(AQ30)</f>
        <v>1</v>
      </c>
      <c r="K30" s="21" t="b">
        <f>SIGN(Mittelwerte!K59) = SIGN(AR30)</f>
        <v>1</v>
      </c>
      <c r="L30" s="21" t="b">
        <f>SIGN(Mittelwerte!L59) = SIGN(AS30)</f>
        <v>0</v>
      </c>
      <c r="M30" s="21" t="b">
        <f>SIGN(Mittelwerte!M59) = SIGN(AT30)</f>
        <v>0</v>
      </c>
      <c r="N30" s="21" t="b">
        <f>SIGN(Mittelwerte!N59) = SIGN(AU30)</f>
        <v>0</v>
      </c>
      <c r="O30" s="21" t="b">
        <f>SIGN(Mittelwerte!O59) = SIGN(AV30)</f>
        <v>1</v>
      </c>
      <c r="P30" s="21" t="b">
        <f>SIGN(Mittelwerte!P59) = SIGN(AW30)</f>
        <v>0</v>
      </c>
      <c r="Q30" s="21" t="b">
        <f>SIGN(Mittelwerte!Q59) = SIGN(AX30)</f>
        <v>1</v>
      </c>
      <c r="R30" s="21" t="b">
        <f>SIGN(Mittelwerte!R59) = SIGN(AY30)</f>
        <v>1</v>
      </c>
      <c r="S30" s="21" t="b">
        <f>SIGN(Mittelwerte!S59) = SIGN(AZ30)</f>
        <v>1</v>
      </c>
      <c r="T30" s="21" t="b">
        <f>SIGN(Mittelwerte!T59) = SIGN(BA30)</f>
        <v>1</v>
      </c>
      <c r="U30" s="21" t="b">
        <f>SIGN(Mittelwerte!U59) = SIGN(BB30)</f>
        <v>1</v>
      </c>
      <c r="V30" s="21" t="b">
        <f>SIGN(Mittelwerte!V59) = SIGN(BC30)</f>
        <v>0</v>
      </c>
      <c r="W30" s="21" t="b">
        <f>SIGN(Mittelwerte!W59) = SIGN(BD30)</f>
        <v>1</v>
      </c>
      <c r="X30" s="21" t="b">
        <f>SIGN(Mittelwerte!X59) = SIGN(BE30)</f>
        <v>1</v>
      </c>
      <c r="Y30" s="21" t="b">
        <f>SIGN(Mittelwerte!Y59) = SIGN(BF30)</f>
        <v>1</v>
      </c>
      <c r="Z30" s="21" t="b">
        <f>SIGN(Mittelwerte!Z59) = SIGN(BG30)</f>
        <v>1</v>
      </c>
      <c r="AA30" s="21" t="b">
        <f>SIGN(Mittelwerte!AA59) = SIGN(BH30)</f>
        <v>1</v>
      </c>
      <c r="AB30" s="21" t="b">
        <f>SIGN(Mittelwerte!AB59) = SIGN(BI30)</f>
        <v>1</v>
      </c>
      <c r="AC30" s="21" t="b">
        <f>SIGN(Mittelwerte!AC59) = SIGN(BJ30)</f>
        <v>1</v>
      </c>
      <c r="AD30" s="21" t="b">
        <f>SIGN(Mittelwerte!AD59) = SIGN(BK30)</f>
        <v>1</v>
      </c>
      <c r="AH30" s="128"/>
      <c r="AI30" s="128"/>
      <c r="AJ30" s="7" t="s">
        <v>153</v>
      </c>
      <c r="AK30" s="19" t="s">
        <v>122</v>
      </c>
      <c r="AL30" s="21">
        <v>0</v>
      </c>
      <c r="AM30" s="21">
        <v>0</v>
      </c>
      <c r="AN30" s="21">
        <v>0</v>
      </c>
      <c r="AO30" s="21">
        <v>0</v>
      </c>
      <c r="AP30" s="21">
        <v>0</v>
      </c>
      <c r="AQ30" s="22">
        <v>0</v>
      </c>
      <c r="AR30" s="22">
        <v>0</v>
      </c>
      <c r="AS30" s="22">
        <v>0</v>
      </c>
      <c r="AT30" s="22">
        <v>0</v>
      </c>
      <c r="AU30" s="22">
        <v>0</v>
      </c>
      <c r="AV30" s="22">
        <v>0</v>
      </c>
      <c r="AW30" s="22">
        <v>0</v>
      </c>
      <c r="AX30" s="22">
        <v>0</v>
      </c>
      <c r="AY30" s="22">
        <v>0</v>
      </c>
      <c r="AZ30" s="22">
        <v>0</v>
      </c>
      <c r="BA30" s="22">
        <v>0</v>
      </c>
      <c r="BB30" s="22">
        <v>0</v>
      </c>
      <c r="BC30" s="22">
        <v>0</v>
      </c>
      <c r="BD30" s="22">
        <v>0</v>
      </c>
      <c r="BE30" s="22">
        <v>0</v>
      </c>
      <c r="BF30" s="22">
        <v>0</v>
      </c>
      <c r="BG30" s="22">
        <v>0</v>
      </c>
      <c r="BH30" s="22">
        <v>0</v>
      </c>
      <c r="BI30" s="21">
        <v>0</v>
      </c>
      <c r="BJ30" s="21">
        <v>0</v>
      </c>
      <c r="BK30" s="21">
        <v>0</v>
      </c>
    </row>
    <row r="31" spans="1:63" ht="15.75" customHeight="1" x14ac:dyDescent="0.2">
      <c r="A31" s="128"/>
      <c r="B31" s="128"/>
      <c r="C31" s="7" t="s">
        <v>154</v>
      </c>
      <c r="D31" s="19" t="s">
        <v>123</v>
      </c>
      <c r="E31" s="21" t="b">
        <f>SIGN(Mittelwerte!E60) = SIGN(AL31)</f>
        <v>0</v>
      </c>
      <c r="F31" s="21" t="b">
        <f>SIGN(Mittelwerte!F60) = SIGN(AM31)</f>
        <v>1</v>
      </c>
      <c r="G31" s="21" t="b">
        <f>SIGN(Mittelwerte!G60) = SIGN(AN31)</f>
        <v>0</v>
      </c>
      <c r="H31" s="21" t="b">
        <f>SIGN(Mittelwerte!H60) = SIGN(AO31)</f>
        <v>0</v>
      </c>
      <c r="I31" s="21" t="b">
        <f>SIGN(Mittelwerte!I60) = SIGN(AP31)</f>
        <v>1</v>
      </c>
      <c r="J31" s="21" t="b">
        <f>SIGN(Mittelwerte!J60) = SIGN(AQ31)</f>
        <v>0</v>
      </c>
      <c r="K31" s="21" t="b">
        <f>SIGN(Mittelwerte!K60) = SIGN(AR31)</f>
        <v>1</v>
      </c>
      <c r="L31" s="21" t="b">
        <f>SIGN(Mittelwerte!L60) = SIGN(AS31)</f>
        <v>1</v>
      </c>
      <c r="M31" s="21" t="b">
        <f>SIGN(Mittelwerte!M60) = SIGN(AT31)</f>
        <v>1</v>
      </c>
      <c r="N31" s="21" t="b">
        <f>SIGN(Mittelwerte!N60) = SIGN(AU31)</f>
        <v>1</v>
      </c>
      <c r="O31" s="21" t="b">
        <f>SIGN(Mittelwerte!O60) = SIGN(AV31)</f>
        <v>1</v>
      </c>
      <c r="P31" s="21" t="b">
        <f>SIGN(Mittelwerte!P60) = SIGN(AW31)</f>
        <v>1</v>
      </c>
      <c r="Q31" s="21" t="b">
        <f>SIGN(Mittelwerte!Q60) = SIGN(AX31)</f>
        <v>1</v>
      </c>
      <c r="R31" s="21" t="b">
        <f>SIGN(Mittelwerte!R60) = SIGN(AY31)</f>
        <v>1</v>
      </c>
      <c r="S31" s="21" t="b">
        <f>SIGN(Mittelwerte!S60) = SIGN(AZ31)</f>
        <v>1</v>
      </c>
      <c r="T31" s="21" t="b">
        <f>SIGN(Mittelwerte!T60) = SIGN(BA31)</f>
        <v>1</v>
      </c>
      <c r="U31" s="21" t="b">
        <f>SIGN(Mittelwerte!U60) = SIGN(BB31)</f>
        <v>0</v>
      </c>
      <c r="V31" s="21" t="b">
        <f>SIGN(Mittelwerte!V60) = SIGN(BC31)</f>
        <v>1</v>
      </c>
      <c r="W31" s="21" t="b">
        <f>SIGN(Mittelwerte!W60) = SIGN(BD31)</f>
        <v>1</v>
      </c>
      <c r="X31" s="21" t="b">
        <f>SIGN(Mittelwerte!X60) = SIGN(BE31)</f>
        <v>1</v>
      </c>
      <c r="Y31" s="21" t="b">
        <f>SIGN(Mittelwerte!Y60) = SIGN(BF31)</f>
        <v>1</v>
      </c>
      <c r="Z31" s="21" t="b">
        <f>SIGN(Mittelwerte!Z60) = SIGN(BG31)</f>
        <v>1</v>
      </c>
      <c r="AA31" s="21" t="b">
        <f>SIGN(Mittelwerte!AA60) = SIGN(BH31)</f>
        <v>0</v>
      </c>
      <c r="AB31" s="21" t="b">
        <f>SIGN(Mittelwerte!AB60) = SIGN(BI31)</f>
        <v>1</v>
      </c>
      <c r="AC31" s="21" t="b">
        <f>SIGN(Mittelwerte!AC60) = SIGN(BJ31)</f>
        <v>0</v>
      </c>
      <c r="AD31" s="21" t="b">
        <f>SIGN(Mittelwerte!AD60) = SIGN(BK31)</f>
        <v>1</v>
      </c>
      <c r="AH31" s="128"/>
      <c r="AI31" s="128"/>
      <c r="AJ31" s="7" t="s">
        <v>154</v>
      </c>
      <c r="AK31" s="19" t="s">
        <v>123</v>
      </c>
      <c r="AL31" s="21">
        <v>0</v>
      </c>
      <c r="AM31" s="21">
        <v>0</v>
      </c>
      <c r="AN31" s="21">
        <v>0</v>
      </c>
      <c r="AO31" s="21">
        <v>0</v>
      </c>
      <c r="AP31" s="21">
        <v>0</v>
      </c>
      <c r="AQ31" s="22">
        <v>0</v>
      </c>
      <c r="AR31" s="22">
        <v>0</v>
      </c>
      <c r="AS31" s="22">
        <v>0</v>
      </c>
      <c r="AT31" s="22">
        <v>0</v>
      </c>
      <c r="AU31" s="22">
        <v>0</v>
      </c>
      <c r="AV31" s="22">
        <v>0</v>
      </c>
      <c r="AW31" s="22">
        <v>0</v>
      </c>
      <c r="AX31" s="22">
        <v>0</v>
      </c>
      <c r="AY31" s="22">
        <v>0</v>
      </c>
      <c r="AZ31" s="22">
        <v>0</v>
      </c>
      <c r="BA31" s="22">
        <v>0</v>
      </c>
      <c r="BB31" s="22">
        <v>0</v>
      </c>
      <c r="BC31" s="22">
        <v>0</v>
      </c>
      <c r="BD31" s="22">
        <v>0</v>
      </c>
      <c r="BE31" s="22">
        <v>0</v>
      </c>
      <c r="BF31" s="22">
        <v>0</v>
      </c>
      <c r="BG31" s="22">
        <v>0</v>
      </c>
      <c r="BH31" s="22">
        <v>0</v>
      </c>
      <c r="BI31" s="21">
        <v>10</v>
      </c>
      <c r="BJ31" s="21">
        <v>0</v>
      </c>
      <c r="BK31" s="21">
        <v>0</v>
      </c>
    </row>
    <row r="32" spans="1:63" ht="15.75" customHeight="1" x14ac:dyDescent="0.2">
      <c r="A32" s="128"/>
      <c r="B32" s="128"/>
      <c r="C32" s="7" t="s">
        <v>155</v>
      </c>
      <c r="D32" s="19" t="s">
        <v>124</v>
      </c>
      <c r="E32" s="21" t="b">
        <f>SIGN(Mittelwerte!E61) = SIGN(AL32)</f>
        <v>0</v>
      </c>
      <c r="F32" s="21" t="b">
        <f>SIGN(Mittelwerte!F61) = SIGN(AM32)</f>
        <v>1</v>
      </c>
      <c r="G32" s="21" t="b">
        <f>SIGN(Mittelwerte!G61) = SIGN(AN32)</f>
        <v>0</v>
      </c>
      <c r="H32" s="21" t="b">
        <f>SIGN(Mittelwerte!H61) = SIGN(AO32)</f>
        <v>0</v>
      </c>
      <c r="I32" s="21" t="b">
        <f>SIGN(Mittelwerte!I61) = SIGN(AP32)</f>
        <v>1</v>
      </c>
      <c r="J32" s="21" t="b">
        <f>SIGN(Mittelwerte!J61) = SIGN(AQ32)</f>
        <v>0</v>
      </c>
      <c r="K32" s="21" t="b">
        <f>SIGN(Mittelwerte!K61) = SIGN(AR32)</f>
        <v>1</v>
      </c>
      <c r="L32" s="21" t="b">
        <f>SIGN(Mittelwerte!L61) = SIGN(AS32)</f>
        <v>1</v>
      </c>
      <c r="M32" s="21" t="b">
        <f>SIGN(Mittelwerte!M61) = SIGN(AT32)</f>
        <v>1</v>
      </c>
      <c r="N32" s="21" t="b">
        <f>SIGN(Mittelwerte!N61) = SIGN(AU32)</f>
        <v>1</v>
      </c>
      <c r="O32" s="21" t="b">
        <f>SIGN(Mittelwerte!O61) = SIGN(AV32)</f>
        <v>1</v>
      </c>
      <c r="P32" s="21" t="b">
        <f>SIGN(Mittelwerte!P61) = SIGN(AW32)</f>
        <v>1</v>
      </c>
      <c r="Q32" s="21" t="b">
        <f>SIGN(Mittelwerte!Q61) = SIGN(AX32)</f>
        <v>1</v>
      </c>
      <c r="R32" s="21" t="b">
        <f>SIGN(Mittelwerte!R61) = SIGN(AY32)</f>
        <v>1</v>
      </c>
      <c r="S32" s="21" t="b">
        <f>SIGN(Mittelwerte!S61) = SIGN(AZ32)</f>
        <v>1</v>
      </c>
      <c r="T32" s="21" t="b">
        <f>SIGN(Mittelwerte!T61) = SIGN(BA32)</f>
        <v>1</v>
      </c>
      <c r="U32" s="21" t="b">
        <f>SIGN(Mittelwerte!U61) = SIGN(BB32)</f>
        <v>0</v>
      </c>
      <c r="V32" s="21" t="b">
        <f>SIGN(Mittelwerte!V61) = SIGN(BC32)</f>
        <v>1</v>
      </c>
      <c r="W32" s="21" t="b">
        <f>SIGN(Mittelwerte!W61) = SIGN(BD32)</f>
        <v>1</v>
      </c>
      <c r="X32" s="21" t="b">
        <f>SIGN(Mittelwerte!X61) = SIGN(BE32)</f>
        <v>1</v>
      </c>
      <c r="Y32" s="21" t="b">
        <f>SIGN(Mittelwerte!Y61) = SIGN(BF32)</f>
        <v>1</v>
      </c>
      <c r="Z32" s="21" t="b">
        <f>SIGN(Mittelwerte!Z61) = SIGN(BG32)</f>
        <v>1</v>
      </c>
      <c r="AA32" s="21" t="b">
        <f>SIGN(Mittelwerte!AA61) = SIGN(BH32)</f>
        <v>0</v>
      </c>
      <c r="AB32" s="21" t="b">
        <f>SIGN(Mittelwerte!AB61) = SIGN(BI32)</f>
        <v>0</v>
      </c>
      <c r="AC32" s="21" t="b">
        <f>SIGN(Mittelwerte!AC61) = SIGN(BJ32)</f>
        <v>0</v>
      </c>
      <c r="AD32" s="21" t="b">
        <f>SIGN(Mittelwerte!AD61) = SIGN(BK32)</f>
        <v>1</v>
      </c>
      <c r="AH32" s="128"/>
      <c r="AI32" s="128"/>
      <c r="AJ32" s="7" t="s">
        <v>155</v>
      </c>
      <c r="AK32" s="19" t="s">
        <v>124</v>
      </c>
      <c r="AL32" s="21">
        <v>0</v>
      </c>
      <c r="AM32" s="21">
        <v>0</v>
      </c>
      <c r="AN32" s="21">
        <v>0</v>
      </c>
      <c r="AO32" s="21">
        <v>0</v>
      </c>
      <c r="AP32" s="21">
        <v>0</v>
      </c>
      <c r="AQ32" s="22">
        <v>0</v>
      </c>
      <c r="AR32" s="22">
        <v>0</v>
      </c>
      <c r="AS32" s="22">
        <v>0</v>
      </c>
      <c r="AT32" s="22">
        <v>0</v>
      </c>
      <c r="AU32" s="22">
        <v>0</v>
      </c>
      <c r="AV32" s="22">
        <v>0</v>
      </c>
      <c r="AW32" s="22">
        <v>0</v>
      </c>
      <c r="AX32" s="22">
        <v>0</v>
      </c>
      <c r="AY32" s="22">
        <v>0</v>
      </c>
      <c r="AZ32" s="22">
        <v>0</v>
      </c>
      <c r="BA32" s="22">
        <v>0</v>
      </c>
      <c r="BB32" s="22">
        <v>0</v>
      </c>
      <c r="BC32" s="22">
        <v>0</v>
      </c>
      <c r="BD32" s="22">
        <v>0</v>
      </c>
      <c r="BE32" s="22">
        <v>0</v>
      </c>
      <c r="BF32" s="22">
        <v>0</v>
      </c>
      <c r="BG32" s="22">
        <v>0</v>
      </c>
      <c r="BH32" s="22">
        <v>0</v>
      </c>
      <c r="BI32" s="21">
        <v>0</v>
      </c>
      <c r="BJ32" s="21">
        <v>0</v>
      </c>
      <c r="BK32" s="21">
        <v>0</v>
      </c>
    </row>
    <row r="33" spans="1:63" ht="15.75" customHeight="1" x14ac:dyDescent="0.2">
      <c r="A33" s="128"/>
      <c r="B33" s="128"/>
      <c r="C33" s="7" t="s">
        <v>156</v>
      </c>
      <c r="D33" s="19" t="s">
        <v>125</v>
      </c>
      <c r="E33" s="21" t="b">
        <f>SIGN(Mittelwerte!E62) = SIGN(AL33)</f>
        <v>1</v>
      </c>
      <c r="F33" s="21" t="b">
        <f>SIGN(Mittelwerte!F62) = SIGN(AM33)</f>
        <v>1</v>
      </c>
      <c r="G33" s="21" t="b">
        <f>SIGN(Mittelwerte!G62) = SIGN(AN33)</f>
        <v>0</v>
      </c>
      <c r="H33" s="21" t="b">
        <f>SIGN(Mittelwerte!H62) = SIGN(AO33)</f>
        <v>1</v>
      </c>
      <c r="I33" s="21" t="b">
        <f>SIGN(Mittelwerte!I62) = SIGN(AP33)</f>
        <v>0</v>
      </c>
      <c r="J33" s="21" t="b">
        <f>SIGN(Mittelwerte!J62) = SIGN(AQ33)</f>
        <v>0</v>
      </c>
      <c r="K33" s="21" t="b">
        <f>SIGN(Mittelwerte!K62) = SIGN(AR33)</f>
        <v>0</v>
      </c>
      <c r="L33" s="21" t="b">
        <f>SIGN(Mittelwerte!L62) = SIGN(AS33)</f>
        <v>0</v>
      </c>
      <c r="M33" s="21" t="b">
        <f>SIGN(Mittelwerte!M62) = SIGN(AT33)</f>
        <v>0</v>
      </c>
      <c r="N33" s="21" t="b">
        <f>SIGN(Mittelwerte!N62) = SIGN(AU33)</f>
        <v>1</v>
      </c>
      <c r="O33" s="21" t="b">
        <f>SIGN(Mittelwerte!O62) = SIGN(AV33)</f>
        <v>1</v>
      </c>
      <c r="P33" s="21" t="b">
        <f>SIGN(Mittelwerte!P62) = SIGN(AW33)</f>
        <v>1</v>
      </c>
      <c r="Q33" s="21" t="b">
        <f>SIGN(Mittelwerte!Q62) = SIGN(AX33)</f>
        <v>1</v>
      </c>
      <c r="R33" s="21" t="b">
        <f>SIGN(Mittelwerte!R62) = SIGN(AY33)</f>
        <v>0</v>
      </c>
      <c r="S33" s="21" t="b">
        <f>SIGN(Mittelwerte!S62) = SIGN(AZ33)</f>
        <v>0</v>
      </c>
      <c r="T33" s="21" t="b">
        <f>SIGN(Mittelwerte!T62) = SIGN(BA33)</f>
        <v>1</v>
      </c>
      <c r="U33" s="21" t="b">
        <f>SIGN(Mittelwerte!U62) = SIGN(BB33)</f>
        <v>0</v>
      </c>
      <c r="V33" s="21" t="b">
        <f>SIGN(Mittelwerte!V62) = SIGN(BC33)</f>
        <v>1</v>
      </c>
      <c r="W33" s="21" t="b">
        <f>SIGN(Mittelwerte!W62) = SIGN(BD33)</f>
        <v>1</v>
      </c>
      <c r="X33" s="21" t="b">
        <f>SIGN(Mittelwerte!X62) = SIGN(BE33)</f>
        <v>1</v>
      </c>
      <c r="Y33" s="21" t="b">
        <f>SIGN(Mittelwerte!Y62) = SIGN(BF33)</f>
        <v>1</v>
      </c>
      <c r="Z33" s="21" t="b">
        <f>SIGN(Mittelwerte!Z62) = SIGN(BG33)</f>
        <v>1</v>
      </c>
      <c r="AA33" s="21" t="b">
        <f>SIGN(Mittelwerte!AA62) = SIGN(BH33)</f>
        <v>1</v>
      </c>
      <c r="AB33" s="21" t="b">
        <f>SIGN(Mittelwerte!AB62) = SIGN(BI33)</f>
        <v>1</v>
      </c>
      <c r="AC33" s="21" t="b">
        <f>SIGN(Mittelwerte!AC62) = SIGN(BJ33)</f>
        <v>0</v>
      </c>
      <c r="AD33" s="21" t="b">
        <f>SIGN(Mittelwerte!AD62) = SIGN(BK33)</f>
        <v>1</v>
      </c>
      <c r="AH33" s="128"/>
      <c r="AI33" s="128"/>
      <c r="AJ33" s="7" t="s">
        <v>156</v>
      </c>
      <c r="AK33" s="19" t="s">
        <v>125</v>
      </c>
      <c r="AL33" s="21">
        <v>0</v>
      </c>
      <c r="AM33" s="21">
        <v>0</v>
      </c>
      <c r="AN33" s="21">
        <v>0</v>
      </c>
      <c r="AO33" s="21">
        <v>0</v>
      </c>
      <c r="AP33" s="21">
        <v>0</v>
      </c>
      <c r="AQ33" s="22">
        <v>0</v>
      </c>
      <c r="AR33" s="22">
        <v>0</v>
      </c>
      <c r="AS33" s="22">
        <v>0</v>
      </c>
      <c r="AT33" s="22">
        <v>0</v>
      </c>
      <c r="AU33" s="22">
        <v>0</v>
      </c>
      <c r="AV33" s="22">
        <v>0</v>
      </c>
      <c r="AW33" s="22">
        <v>0</v>
      </c>
      <c r="AX33" s="22">
        <v>0</v>
      </c>
      <c r="AY33" s="22">
        <v>0</v>
      </c>
      <c r="AZ33" s="22">
        <v>0</v>
      </c>
      <c r="BA33" s="22">
        <v>0</v>
      </c>
      <c r="BB33" s="22">
        <v>0</v>
      </c>
      <c r="BC33" s="22">
        <v>0</v>
      </c>
      <c r="BD33" s="22">
        <v>0</v>
      </c>
      <c r="BE33" s="22">
        <v>0</v>
      </c>
      <c r="BF33" s="22">
        <v>0</v>
      </c>
      <c r="BG33" s="22">
        <v>0</v>
      </c>
      <c r="BH33" s="22">
        <v>0</v>
      </c>
      <c r="BI33" s="21">
        <v>0</v>
      </c>
      <c r="BJ33" s="21">
        <v>0</v>
      </c>
      <c r="BK33" s="21">
        <v>0</v>
      </c>
    </row>
    <row r="34" spans="1:63" ht="15.75" customHeight="1" x14ac:dyDescent="0.2">
      <c r="A34" s="128"/>
      <c r="B34" s="128" t="s">
        <v>162</v>
      </c>
      <c r="C34" s="7" t="s">
        <v>157</v>
      </c>
      <c r="D34" s="19" t="s">
        <v>126</v>
      </c>
      <c r="E34" s="21" t="b">
        <f>SIGN(Mittelwerte!E63) = SIGN(AL34)</f>
        <v>0</v>
      </c>
      <c r="F34" s="21" t="b">
        <f>SIGN(Mittelwerte!F63) = SIGN(AM34)</f>
        <v>1</v>
      </c>
      <c r="G34" s="21" t="b">
        <f>SIGN(Mittelwerte!G63) = SIGN(AN34)</f>
        <v>1</v>
      </c>
      <c r="H34" s="21" t="b">
        <f>SIGN(Mittelwerte!H63) = SIGN(AO34)</f>
        <v>1</v>
      </c>
      <c r="I34" s="21" t="b">
        <f>SIGN(Mittelwerte!I63) = SIGN(AP34)</f>
        <v>1</v>
      </c>
      <c r="J34" s="21" t="b">
        <f>SIGN(Mittelwerte!J63) = SIGN(AQ34)</f>
        <v>0</v>
      </c>
      <c r="K34" s="21" t="b">
        <f>SIGN(Mittelwerte!K63) = SIGN(AR34)</f>
        <v>0</v>
      </c>
      <c r="L34" s="21" t="b">
        <f>SIGN(Mittelwerte!L63) = SIGN(AS34)</f>
        <v>1</v>
      </c>
      <c r="M34" s="21" t="b">
        <f>SIGN(Mittelwerte!M63) = SIGN(AT34)</f>
        <v>1</v>
      </c>
      <c r="N34" s="21" t="b">
        <f>SIGN(Mittelwerte!N63) = SIGN(AU34)</f>
        <v>1</v>
      </c>
      <c r="O34" s="21" t="b">
        <f>SIGN(Mittelwerte!O63) = SIGN(AV34)</f>
        <v>0</v>
      </c>
      <c r="P34" s="21" t="b">
        <f>SIGN(Mittelwerte!P63) = SIGN(AW34)</f>
        <v>1</v>
      </c>
      <c r="Q34" s="21" t="b">
        <f>SIGN(Mittelwerte!Q63) = SIGN(AX34)</f>
        <v>0</v>
      </c>
      <c r="R34" s="21" t="b">
        <f>SIGN(Mittelwerte!R63) = SIGN(AY34)</f>
        <v>1</v>
      </c>
      <c r="S34" s="21" t="b">
        <f>SIGN(Mittelwerte!S63) = SIGN(AZ34)</f>
        <v>1</v>
      </c>
      <c r="T34" s="21" t="b">
        <f>SIGN(Mittelwerte!T63) = SIGN(BA34)</f>
        <v>0</v>
      </c>
      <c r="U34" s="21" t="b">
        <f>SIGN(Mittelwerte!U63) = SIGN(BB34)</f>
        <v>0</v>
      </c>
      <c r="V34" s="21" t="b">
        <f>SIGN(Mittelwerte!V63) = SIGN(BC34)</f>
        <v>0</v>
      </c>
      <c r="W34" s="21" t="b">
        <f>SIGN(Mittelwerte!W63) = SIGN(BD34)</f>
        <v>1</v>
      </c>
      <c r="X34" s="21" t="b">
        <f>SIGN(Mittelwerte!X63) = SIGN(BE34)</f>
        <v>1</v>
      </c>
      <c r="Y34" s="21" t="b">
        <f>SIGN(Mittelwerte!Y63) = SIGN(BF34)</f>
        <v>1</v>
      </c>
      <c r="Z34" s="21" t="b">
        <f>SIGN(Mittelwerte!Z63) = SIGN(BG34)</f>
        <v>0</v>
      </c>
      <c r="AA34" s="21" t="b">
        <f>SIGN(Mittelwerte!AA63) = SIGN(BH34)</f>
        <v>1</v>
      </c>
      <c r="AB34" s="21" t="b">
        <f>SIGN(Mittelwerte!AB63) = SIGN(BI34)</f>
        <v>1</v>
      </c>
      <c r="AC34" s="21" t="b">
        <f>SIGN(Mittelwerte!AC63) = SIGN(BJ34)</f>
        <v>0</v>
      </c>
      <c r="AD34" s="21" t="b">
        <f>SIGN(Mittelwerte!AD63) = SIGN(BK34)</f>
        <v>1</v>
      </c>
      <c r="AH34" s="128"/>
      <c r="AI34" s="128" t="s">
        <v>162</v>
      </c>
      <c r="AJ34" s="7" t="s">
        <v>157</v>
      </c>
      <c r="AK34" s="19" t="s">
        <v>126</v>
      </c>
      <c r="AL34" s="21">
        <v>0</v>
      </c>
      <c r="AM34" s="21">
        <v>0</v>
      </c>
      <c r="AN34" s="21">
        <v>0</v>
      </c>
      <c r="AO34" s="21">
        <v>0</v>
      </c>
      <c r="AP34" s="21">
        <v>10</v>
      </c>
      <c r="AQ34" s="22">
        <v>0</v>
      </c>
      <c r="AR34" s="22">
        <v>0</v>
      </c>
      <c r="AS34" s="22">
        <v>0</v>
      </c>
      <c r="AT34" s="22">
        <v>10</v>
      </c>
      <c r="AU34" s="22">
        <v>0</v>
      </c>
      <c r="AV34" s="22">
        <v>0</v>
      </c>
      <c r="AW34" s="22">
        <v>0</v>
      </c>
      <c r="AX34" s="22">
        <v>0</v>
      </c>
      <c r="AY34" s="22">
        <v>0</v>
      </c>
      <c r="AZ34" s="22">
        <v>0</v>
      </c>
      <c r="BA34" s="22">
        <v>0</v>
      </c>
      <c r="BB34" s="22">
        <v>0</v>
      </c>
      <c r="BC34" s="22">
        <v>0</v>
      </c>
      <c r="BD34" s="22">
        <v>0</v>
      </c>
      <c r="BE34" s="22">
        <v>0</v>
      </c>
      <c r="BF34" s="22">
        <v>0</v>
      </c>
      <c r="BG34" s="22">
        <v>0</v>
      </c>
      <c r="BH34" s="22">
        <v>0</v>
      </c>
      <c r="BI34" s="21">
        <v>0</v>
      </c>
      <c r="BJ34" s="21">
        <v>0</v>
      </c>
      <c r="BK34" s="21">
        <v>0</v>
      </c>
    </row>
    <row r="35" spans="1:63" ht="15.75" customHeight="1" x14ac:dyDescent="0.2">
      <c r="A35" s="128"/>
      <c r="B35" s="128"/>
      <c r="C35" s="7" t="s">
        <v>158</v>
      </c>
      <c r="D35" s="19" t="s">
        <v>127</v>
      </c>
      <c r="E35" s="21" t="b">
        <f>SIGN(Mittelwerte!E64) = SIGN(AL35)</f>
        <v>1</v>
      </c>
      <c r="F35" s="21" t="b">
        <f>SIGN(Mittelwerte!F64) = SIGN(AM35)</f>
        <v>0</v>
      </c>
      <c r="G35" s="21" t="b">
        <f>SIGN(Mittelwerte!G64) = SIGN(AN35)</f>
        <v>0</v>
      </c>
      <c r="H35" s="21" t="b">
        <f>SIGN(Mittelwerte!H64) = SIGN(AO35)</f>
        <v>1</v>
      </c>
      <c r="I35" s="21" t="b">
        <f>SIGN(Mittelwerte!I64) = SIGN(AP35)</f>
        <v>1</v>
      </c>
      <c r="J35" s="21" t="b">
        <f>SIGN(Mittelwerte!J64) = SIGN(AQ35)</f>
        <v>0</v>
      </c>
      <c r="K35" s="21" t="b">
        <f>SIGN(Mittelwerte!K64) = SIGN(AR35)</f>
        <v>1</v>
      </c>
      <c r="L35" s="21" t="b">
        <f>SIGN(Mittelwerte!L64) = SIGN(AS35)</f>
        <v>0</v>
      </c>
      <c r="M35" s="21" t="b">
        <f>SIGN(Mittelwerte!M64) = SIGN(AT35)</f>
        <v>0</v>
      </c>
      <c r="N35" s="21" t="b">
        <f>SIGN(Mittelwerte!N64) = SIGN(AU35)</f>
        <v>0</v>
      </c>
      <c r="O35" s="21" t="b">
        <f>SIGN(Mittelwerte!O64) = SIGN(AV35)</f>
        <v>0</v>
      </c>
      <c r="P35" s="21" t="b">
        <f>SIGN(Mittelwerte!P64) = SIGN(AW35)</f>
        <v>0</v>
      </c>
      <c r="Q35" s="21" t="b">
        <f>SIGN(Mittelwerte!Q64) = SIGN(AX35)</f>
        <v>0</v>
      </c>
      <c r="R35" s="21" t="b">
        <f>SIGN(Mittelwerte!R64) = SIGN(AY35)</f>
        <v>0</v>
      </c>
      <c r="S35" s="21" t="b">
        <f>SIGN(Mittelwerte!S64) = SIGN(AZ35)</f>
        <v>1</v>
      </c>
      <c r="T35" s="21" t="b">
        <f>SIGN(Mittelwerte!T64) = SIGN(BA35)</f>
        <v>0</v>
      </c>
      <c r="U35" s="21" t="b">
        <f>SIGN(Mittelwerte!U64) = SIGN(BB35)</f>
        <v>1</v>
      </c>
      <c r="V35" s="21" t="b">
        <f>SIGN(Mittelwerte!V64) = SIGN(BC35)</f>
        <v>1</v>
      </c>
      <c r="W35" s="21" t="b">
        <f>SIGN(Mittelwerte!W64) = SIGN(BD35)</f>
        <v>1</v>
      </c>
      <c r="X35" s="21" t="b">
        <f>SIGN(Mittelwerte!X64) = SIGN(BE35)</f>
        <v>1</v>
      </c>
      <c r="Y35" s="21" t="b">
        <f>SIGN(Mittelwerte!Y64) = SIGN(BF35)</f>
        <v>1</v>
      </c>
      <c r="Z35" s="21" t="b">
        <f>SIGN(Mittelwerte!Z64) = SIGN(BG35)</f>
        <v>1</v>
      </c>
      <c r="AA35" s="21" t="b">
        <f>SIGN(Mittelwerte!AA64) = SIGN(BH35)</f>
        <v>1</v>
      </c>
      <c r="AB35" s="21" t="b">
        <f>SIGN(Mittelwerte!AB64) = SIGN(BI35)</f>
        <v>1</v>
      </c>
      <c r="AC35" s="21" t="b">
        <f>SIGN(Mittelwerte!AC64) = SIGN(BJ35)</f>
        <v>0</v>
      </c>
      <c r="AD35" s="21" t="b">
        <f>SIGN(Mittelwerte!AD64) = SIGN(BK35)</f>
        <v>1</v>
      </c>
      <c r="AH35" s="128"/>
      <c r="AI35" s="128"/>
      <c r="AJ35" s="7" t="s">
        <v>158</v>
      </c>
      <c r="AK35" s="19" t="s">
        <v>127</v>
      </c>
      <c r="AL35" s="21">
        <v>10</v>
      </c>
      <c r="AM35" s="21">
        <v>0</v>
      </c>
      <c r="AN35" s="21">
        <v>0</v>
      </c>
      <c r="AO35" s="21">
        <v>0</v>
      </c>
      <c r="AP35" s="21">
        <v>10</v>
      </c>
      <c r="AQ35" s="22">
        <v>0</v>
      </c>
      <c r="AR35" s="22">
        <v>0</v>
      </c>
      <c r="AS35" s="22">
        <v>0</v>
      </c>
      <c r="AT35" s="22">
        <v>0</v>
      </c>
      <c r="AU35" s="22">
        <v>0</v>
      </c>
      <c r="AV35" s="22">
        <v>0</v>
      </c>
      <c r="AW35" s="22">
        <v>0</v>
      </c>
      <c r="AX35" s="22">
        <v>0</v>
      </c>
      <c r="AY35" s="22">
        <v>0</v>
      </c>
      <c r="AZ35" s="22">
        <v>10</v>
      </c>
      <c r="BA35" s="22">
        <v>0</v>
      </c>
      <c r="BB35" s="22">
        <v>10</v>
      </c>
      <c r="BC35" s="22">
        <v>10</v>
      </c>
      <c r="BD35" s="22">
        <v>10</v>
      </c>
      <c r="BE35" s="22">
        <v>10</v>
      </c>
      <c r="BF35" s="22">
        <v>10</v>
      </c>
      <c r="BG35" s="22">
        <v>10</v>
      </c>
      <c r="BH35" s="22">
        <v>10</v>
      </c>
      <c r="BI35" s="21">
        <v>10</v>
      </c>
      <c r="BJ35" s="21">
        <v>10</v>
      </c>
      <c r="BK35" s="21">
        <v>10</v>
      </c>
    </row>
    <row r="36" spans="1:63" ht="15.75" customHeight="1" x14ac:dyDescent="0.2">
      <c r="A36" s="128"/>
      <c r="B36" s="128"/>
      <c r="C36" s="7" t="s">
        <v>159</v>
      </c>
      <c r="D36" s="19" t="s">
        <v>128</v>
      </c>
      <c r="E36" s="21" t="b">
        <f>SIGN(Mittelwerte!E65) = SIGN(AL36)</f>
        <v>1</v>
      </c>
      <c r="F36" s="21" t="b">
        <f>SIGN(Mittelwerte!F65) = SIGN(AM36)</f>
        <v>1</v>
      </c>
      <c r="G36" s="21" t="b">
        <f>SIGN(Mittelwerte!G65) = SIGN(AN36)</f>
        <v>1</v>
      </c>
      <c r="H36" s="21" t="b">
        <f>SIGN(Mittelwerte!H65) = SIGN(AO36)</f>
        <v>1</v>
      </c>
      <c r="I36" s="21" t="b">
        <f>SIGN(Mittelwerte!I65) = SIGN(AP36)</f>
        <v>1</v>
      </c>
      <c r="J36" s="21" t="b">
        <f>SIGN(Mittelwerte!J65) = SIGN(AQ36)</f>
        <v>1</v>
      </c>
      <c r="K36" s="21" t="b">
        <f>SIGN(Mittelwerte!K65) = SIGN(AR36)</f>
        <v>1</v>
      </c>
      <c r="L36" s="21" t="b">
        <f>SIGN(Mittelwerte!L65) = SIGN(AS36)</f>
        <v>0</v>
      </c>
      <c r="M36" s="21" t="b">
        <f>SIGN(Mittelwerte!M65) = SIGN(AT36)</f>
        <v>0</v>
      </c>
      <c r="N36" s="21" t="b">
        <f>SIGN(Mittelwerte!N65) = SIGN(AU36)</f>
        <v>1</v>
      </c>
      <c r="O36" s="21" t="b">
        <f>SIGN(Mittelwerte!O65) = SIGN(AV36)</f>
        <v>0</v>
      </c>
      <c r="P36" s="21" t="b">
        <f>SIGN(Mittelwerte!P65) = SIGN(AW36)</f>
        <v>0</v>
      </c>
      <c r="Q36" s="21" t="b">
        <f>SIGN(Mittelwerte!Q65) = SIGN(AX36)</f>
        <v>0</v>
      </c>
      <c r="R36" s="21" t="b">
        <f>SIGN(Mittelwerte!R65) = SIGN(AY36)</f>
        <v>1</v>
      </c>
      <c r="S36" s="21" t="b">
        <f>SIGN(Mittelwerte!S65) = SIGN(AZ36)</f>
        <v>0</v>
      </c>
      <c r="T36" s="21" t="b">
        <f>SIGN(Mittelwerte!T65) = SIGN(BA36)</f>
        <v>0</v>
      </c>
      <c r="U36" s="21" t="b">
        <f>SIGN(Mittelwerte!U65) = SIGN(BB36)</f>
        <v>1</v>
      </c>
      <c r="V36" s="21" t="b">
        <f>SIGN(Mittelwerte!V65) = SIGN(BC36)</f>
        <v>1</v>
      </c>
      <c r="W36" s="21" t="b">
        <f>SIGN(Mittelwerte!W65) = SIGN(BD36)</f>
        <v>1</v>
      </c>
      <c r="X36" s="21" t="b">
        <f>SIGN(Mittelwerte!X65) = SIGN(BE36)</f>
        <v>0</v>
      </c>
      <c r="Y36" s="21" t="b">
        <f>SIGN(Mittelwerte!Y65) = SIGN(BF36)</f>
        <v>1</v>
      </c>
      <c r="Z36" s="21" t="b">
        <f>SIGN(Mittelwerte!Z65) = SIGN(BG36)</f>
        <v>0</v>
      </c>
      <c r="AA36" s="21" t="b">
        <f>SIGN(Mittelwerte!AA65) = SIGN(BH36)</f>
        <v>0</v>
      </c>
      <c r="AB36" s="21" t="b">
        <f>SIGN(Mittelwerte!AB65) = SIGN(BI36)</f>
        <v>1</v>
      </c>
      <c r="AC36" s="21" t="b">
        <f>SIGN(Mittelwerte!AC65) = SIGN(BJ36)</f>
        <v>0</v>
      </c>
      <c r="AD36" s="21" t="b">
        <f>SIGN(Mittelwerte!AD65) = SIGN(BK36)</f>
        <v>1</v>
      </c>
      <c r="AH36" s="128"/>
      <c r="AI36" s="128"/>
      <c r="AJ36" s="7" t="s">
        <v>159</v>
      </c>
      <c r="AK36" s="19" t="s">
        <v>128</v>
      </c>
      <c r="AL36" s="21">
        <v>10</v>
      </c>
      <c r="AM36" s="21">
        <v>0</v>
      </c>
      <c r="AN36" s="21">
        <v>0</v>
      </c>
      <c r="AO36" s="21">
        <v>0</v>
      </c>
      <c r="AP36" s="21">
        <v>10</v>
      </c>
      <c r="AQ36" s="22">
        <v>10</v>
      </c>
      <c r="AR36" s="22">
        <v>0</v>
      </c>
      <c r="AS36" s="22">
        <v>0</v>
      </c>
      <c r="AT36" s="22">
        <v>0</v>
      </c>
      <c r="AU36" s="22">
        <v>0</v>
      </c>
      <c r="AV36" s="22">
        <v>0</v>
      </c>
      <c r="AW36" s="22">
        <v>0</v>
      </c>
      <c r="AX36" s="22">
        <v>0</v>
      </c>
      <c r="AY36" s="22">
        <v>0</v>
      </c>
      <c r="AZ36" s="22">
        <v>10</v>
      </c>
      <c r="BA36" s="22">
        <v>0</v>
      </c>
      <c r="BB36" s="22">
        <v>10</v>
      </c>
      <c r="BC36" s="22">
        <v>10</v>
      </c>
      <c r="BD36" s="22">
        <v>0</v>
      </c>
      <c r="BE36" s="22">
        <v>0</v>
      </c>
      <c r="BF36" s="22">
        <v>0</v>
      </c>
      <c r="BG36" s="22">
        <v>0</v>
      </c>
      <c r="BH36" s="22">
        <v>0</v>
      </c>
      <c r="BI36" s="21">
        <v>0</v>
      </c>
      <c r="BJ36" s="21">
        <v>0</v>
      </c>
      <c r="BK36" s="21">
        <v>0</v>
      </c>
    </row>
    <row r="37" spans="1:63" ht="15.75" customHeight="1" x14ac:dyDescent="0.2">
      <c r="A37" s="128"/>
      <c r="B37" s="128"/>
      <c r="C37" s="7" t="s">
        <v>160</v>
      </c>
      <c r="D37" s="19" t="s">
        <v>129</v>
      </c>
      <c r="E37" s="21" t="b">
        <f>SIGN(Mittelwerte!E66) = SIGN(AL37)</f>
        <v>1</v>
      </c>
      <c r="F37" s="21" t="b">
        <f>SIGN(Mittelwerte!F66) = SIGN(AM37)</f>
        <v>1</v>
      </c>
      <c r="G37" s="21" t="b">
        <f>SIGN(Mittelwerte!G66) = SIGN(AN37)</f>
        <v>1</v>
      </c>
      <c r="H37" s="21" t="b">
        <f>SIGN(Mittelwerte!H66) = SIGN(AO37)</f>
        <v>0</v>
      </c>
      <c r="I37" s="21" t="b">
        <f>SIGN(Mittelwerte!I66) = SIGN(AP37)</f>
        <v>1</v>
      </c>
      <c r="J37" s="21" t="b">
        <f>SIGN(Mittelwerte!J66) = SIGN(AQ37)</f>
        <v>0</v>
      </c>
      <c r="K37" s="21" t="b">
        <f>SIGN(Mittelwerte!K66) = SIGN(AR37)</f>
        <v>0</v>
      </c>
      <c r="L37" s="21" t="b">
        <f>SIGN(Mittelwerte!L66) = SIGN(AS37)</f>
        <v>0</v>
      </c>
      <c r="M37" s="21" t="b">
        <f>SIGN(Mittelwerte!M66) = SIGN(AT37)</f>
        <v>0</v>
      </c>
      <c r="N37" s="21" t="b">
        <f>SIGN(Mittelwerte!N66) = SIGN(AU37)</f>
        <v>1</v>
      </c>
      <c r="O37" s="21" t="b">
        <f>SIGN(Mittelwerte!O66) = SIGN(AV37)</f>
        <v>1</v>
      </c>
      <c r="P37" s="21" t="b">
        <f>SIGN(Mittelwerte!P66) = SIGN(AW37)</f>
        <v>1</v>
      </c>
      <c r="Q37" s="21" t="b">
        <f>SIGN(Mittelwerte!Q66) = SIGN(AX37)</f>
        <v>0</v>
      </c>
      <c r="R37" s="21" t="b">
        <f>SIGN(Mittelwerte!R66) = SIGN(AY37)</f>
        <v>0</v>
      </c>
      <c r="S37" s="21" t="b">
        <f>SIGN(Mittelwerte!S66) = SIGN(AZ37)</f>
        <v>0</v>
      </c>
      <c r="T37" s="21" t="b">
        <f>SIGN(Mittelwerte!T66) = SIGN(BA37)</f>
        <v>0</v>
      </c>
      <c r="U37" s="21" t="b">
        <f>SIGN(Mittelwerte!U66) = SIGN(BB37)</f>
        <v>0</v>
      </c>
      <c r="V37" s="21" t="b">
        <f>SIGN(Mittelwerte!V66) = SIGN(BC37)</f>
        <v>1</v>
      </c>
      <c r="W37" s="21" t="b">
        <f>SIGN(Mittelwerte!W66) = SIGN(BD37)</f>
        <v>1</v>
      </c>
      <c r="X37" s="21" t="b">
        <f>SIGN(Mittelwerte!X66) = SIGN(BE37)</f>
        <v>0</v>
      </c>
      <c r="Y37" s="21" t="b">
        <f>SIGN(Mittelwerte!Y66) = SIGN(BF37)</f>
        <v>1</v>
      </c>
      <c r="Z37" s="21" t="b">
        <f>SIGN(Mittelwerte!Z66) = SIGN(BG37)</f>
        <v>0</v>
      </c>
      <c r="AA37" s="21" t="b">
        <f>SIGN(Mittelwerte!AA66) = SIGN(BH37)</f>
        <v>1</v>
      </c>
      <c r="AB37" s="21" t="b">
        <f>SIGN(Mittelwerte!AB66) = SIGN(BI37)</f>
        <v>1</v>
      </c>
      <c r="AC37" s="21" t="b">
        <f>SIGN(Mittelwerte!AC66) = SIGN(BJ37)</f>
        <v>1</v>
      </c>
      <c r="AD37" s="21" t="b">
        <f>SIGN(Mittelwerte!AD66) = SIGN(BK37)</f>
        <v>0</v>
      </c>
      <c r="AH37" s="128"/>
      <c r="AI37" s="128"/>
      <c r="AJ37" s="7" t="s">
        <v>160</v>
      </c>
      <c r="AK37" s="19" t="s">
        <v>129</v>
      </c>
      <c r="AL37" s="21">
        <v>0</v>
      </c>
      <c r="AM37" s="21">
        <v>0</v>
      </c>
      <c r="AN37" s="21">
        <v>0</v>
      </c>
      <c r="AO37" s="21">
        <v>0</v>
      </c>
      <c r="AP37" s="21">
        <v>10</v>
      </c>
      <c r="AQ37" s="22">
        <v>0</v>
      </c>
      <c r="AR37" s="22">
        <v>0</v>
      </c>
      <c r="AS37" s="22">
        <v>0</v>
      </c>
      <c r="AT37" s="22">
        <v>0</v>
      </c>
      <c r="AU37" s="22">
        <v>0</v>
      </c>
      <c r="AV37" s="22">
        <v>0</v>
      </c>
      <c r="AW37" s="22">
        <v>0</v>
      </c>
      <c r="AX37" s="22">
        <v>0</v>
      </c>
      <c r="AY37" s="22">
        <v>0</v>
      </c>
      <c r="AZ37" s="22">
        <v>0</v>
      </c>
      <c r="BA37" s="22">
        <v>0</v>
      </c>
      <c r="BB37" s="22">
        <v>0</v>
      </c>
      <c r="BC37" s="22">
        <v>10</v>
      </c>
      <c r="BD37" s="22">
        <v>0</v>
      </c>
      <c r="BE37" s="22">
        <v>0</v>
      </c>
      <c r="BF37" s="22">
        <v>0</v>
      </c>
      <c r="BG37" s="22">
        <v>0</v>
      </c>
      <c r="BH37" s="22">
        <v>0</v>
      </c>
      <c r="BI37" s="21">
        <v>0</v>
      </c>
      <c r="BJ37" s="21">
        <v>0</v>
      </c>
      <c r="BK37" s="21">
        <v>0</v>
      </c>
    </row>
    <row r="38" spans="1:63" ht="15.75" customHeight="1" x14ac:dyDescent="0.2">
      <c r="A38" s="128"/>
      <c r="B38" s="128"/>
      <c r="C38" s="7" t="s">
        <v>161</v>
      </c>
      <c r="D38" s="19" t="s">
        <v>130</v>
      </c>
      <c r="E38" s="21" t="b">
        <f>SIGN(Mittelwerte!E67) = SIGN(AL38)</f>
        <v>0</v>
      </c>
      <c r="F38" s="21" t="b">
        <f>SIGN(Mittelwerte!F67) = SIGN(AM38)</f>
        <v>0</v>
      </c>
      <c r="G38" s="21" t="b">
        <f>SIGN(Mittelwerte!G67) = SIGN(AN38)</f>
        <v>1</v>
      </c>
      <c r="H38" s="21" t="b">
        <f>SIGN(Mittelwerte!H67) = SIGN(AO38)</f>
        <v>1</v>
      </c>
      <c r="I38" s="21" t="b">
        <f>SIGN(Mittelwerte!I67) = SIGN(AP38)</f>
        <v>0</v>
      </c>
      <c r="J38" s="21" t="b">
        <f>SIGN(Mittelwerte!J67) = SIGN(AQ38)</f>
        <v>0</v>
      </c>
      <c r="K38" s="21" t="b">
        <f>SIGN(Mittelwerte!K67) = SIGN(AR38)</f>
        <v>0</v>
      </c>
      <c r="L38" s="21" t="b">
        <f>SIGN(Mittelwerte!L67) = SIGN(AS38)</f>
        <v>0</v>
      </c>
      <c r="M38" s="21" t="b">
        <f>SIGN(Mittelwerte!M67) = SIGN(AT38)</f>
        <v>0</v>
      </c>
      <c r="N38" s="21" t="b">
        <f>SIGN(Mittelwerte!N67) = SIGN(AU38)</f>
        <v>1</v>
      </c>
      <c r="O38" s="21" t="b">
        <f>SIGN(Mittelwerte!O67) = SIGN(AV38)</f>
        <v>0</v>
      </c>
      <c r="P38" s="21" t="b">
        <f>SIGN(Mittelwerte!P67) = SIGN(AW38)</f>
        <v>0</v>
      </c>
      <c r="Q38" s="21" t="b">
        <f>SIGN(Mittelwerte!Q67) = SIGN(AX38)</f>
        <v>1</v>
      </c>
      <c r="R38" s="21" t="b">
        <f>SIGN(Mittelwerte!R67) = SIGN(AY38)</f>
        <v>1</v>
      </c>
      <c r="S38" s="21" t="b">
        <f>SIGN(Mittelwerte!S67) = SIGN(AZ38)</f>
        <v>1</v>
      </c>
      <c r="T38" s="21" t="b">
        <f>SIGN(Mittelwerte!T67) = SIGN(BA38)</f>
        <v>0</v>
      </c>
      <c r="U38" s="21" t="b">
        <f>SIGN(Mittelwerte!U67) = SIGN(BB38)</f>
        <v>1</v>
      </c>
      <c r="V38" s="21" t="b">
        <f>SIGN(Mittelwerte!V67) = SIGN(BC38)</f>
        <v>0</v>
      </c>
      <c r="W38" s="21" t="b">
        <f>SIGN(Mittelwerte!W67) = SIGN(BD38)</f>
        <v>1</v>
      </c>
      <c r="X38" s="21" t="b">
        <f>SIGN(Mittelwerte!X67) = SIGN(BE38)</f>
        <v>0</v>
      </c>
      <c r="Y38" s="21" t="b">
        <f>SIGN(Mittelwerte!Y67) = SIGN(BF38)</f>
        <v>0</v>
      </c>
      <c r="Z38" s="21" t="b">
        <f>SIGN(Mittelwerte!Z67) = SIGN(BG38)</f>
        <v>1</v>
      </c>
      <c r="AA38" s="21" t="b">
        <f>SIGN(Mittelwerte!AA67) = SIGN(BH38)</f>
        <v>1</v>
      </c>
      <c r="AB38" s="21" t="b">
        <f>SIGN(Mittelwerte!AB67) = SIGN(BI38)</f>
        <v>1</v>
      </c>
      <c r="AC38" s="21" t="b">
        <f>SIGN(Mittelwerte!AC67) = SIGN(BJ38)</f>
        <v>1</v>
      </c>
      <c r="AD38" s="21" t="b">
        <f>SIGN(Mittelwerte!AD67) = SIGN(BK38)</f>
        <v>0</v>
      </c>
      <c r="AH38" s="128"/>
      <c r="AI38" s="128"/>
      <c r="AJ38" s="7" t="s">
        <v>161</v>
      </c>
      <c r="AK38" s="19" t="s">
        <v>130</v>
      </c>
      <c r="AL38" s="21">
        <v>10</v>
      </c>
      <c r="AM38" s="21">
        <v>0</v>
      </c>
      <c r="AN38" s="21">
        <v>0</v>
      </c>
      <c r="AO38" s="21">
        <v>0</v>
      </c>
      <c r="AP38" s="21">
        <v>0</v>
      </c>
      <c r="AQ38" s="22">
        <v>0</v>
      </c>
      <c r="AR38" s="22">
        <v>0</v>
      </c>
      <c r="AS38" s="22">
        <v>0</v>
      </c>
      <c r="AT38" s="22">
        <v>0</v>
      </c>
      <c r="AU38" s="22">
        <v>0</v>
      </c>
      <c r="AV38" s="22">
        <v>0</v>
      </c>
      <c r="AW38" s="22">
        <v>0</v>
      </c>
      <c r="AX38" s="22">
        <v>0</v>
      </c>
      <c r="AY38" s="22">
        <v>0</v>
      </c>
      <c r="AZ38" s="22">
        <v>10</v>
      </c>
      <c r="BA38" s="22">
        <v>0</v>
      </c>
      <c r="BB38" s="22">
        <v>10</v>
      </c>
      <c r="BC38" s="22">
        <v>0</v>
      </c>
      <c r="BD38" s="22">
        <v>0</v>
      </c>
      <c r="BE38" s="22">
        <v>0</v>
      </c>
      <c r="BF38" s="22">
        <v>0</v>
      </c>
      <c r="BG38" s="22">
        <v>0</v>
      </c>
      <c r="BH38" s="22">
        <v>0</v>
      </c>
      <c r="BI38" s="21">
        <v>0</v>
      </c>
      <c r="BJ38" s="21">
        <v>0</v>
      </c>
      <c r="BK38" s="21">
        <v>0</v>
      </c>
    </row>
    <row r="40" spans="1:63" ht="15" x14ac:dyDescent="0.25">
      <c r="E40" s="44" t="s">
        <v>292</v>
      </c>
    </row>
    <row r="43" spans="1:63" x14ac:dyDescent="0.2">
      <c r="A43" s="128" t="s">
        <v>206</v>
      </c>
      <c r="B43" s="128" t="s">
        <v>166</v>
      </c>
      <c r="C43" s="7" t="s">
        <v>131</v>
      </c>
      <c r="D43" s="19" t="s">
        <v>100</v>
      </c>
      <c r="E43" s="20" t="str">
        <f>IF(AL8=0, "0", IF(SIGN(Mittelwerte!E37) = SIGN(Vorzeichenprüfung!AL8), "WAHR", "FALSCH"))</f>
        <v>0</v>
      </c>
      <c r="F43" s="20" t="str">
        <f>IF(AM8=0, "0", IF(SIGN(Mittelwerte!F37) = SIGN(Vorzeichenprüfung!AM8), "WAHR", "FALSCH"))</f>
        <v>0</v>
      </c>
      <c r="G43" s="20" t="str">
        <f>IF(AN8=0, "0", IF(SIGN(Mittelwerte!G37) = SIGN(Vorzeichenprüfung!AN8), "WAHR", "FALSCH"))</f>
        <v>0</v>
      </c>
      <c r="H43" s="20" t="str">
        <f>IF(AO8=0, "0", IF(SIGN(Mittelwerte!H37) = SIGN(Vorzeichenprüfung!AO8), "WAHR", "FALSCH"))</f>
        <v>0</v>
      </c>
      <c r="I43" s="20" t="str">
        <f>IF(AP8=0, "0", IF(SIGN(Mittelwerte!I37) = SIGN(Vorzeichenprüfung!AP8), "WAHR", "FALSCH"))</f>
        <v>WAHR</v>
      </c>
      <c r="J43" s="20" t="str">
        <f>IF(AQ8=0, "0", IF(SIGN(Mittelwerte!J37) = SIGN(Vorzeichenprüfung!AQ8), "WAHR", "FALSCH"))</f>
        <v>0</v>
      </c>
      <c r="K43" s="20" t="str">
        <f>IF(AR8=0, "0", IF(SIGN(Mittelwerte!K37) = SIGN(Vorzeichenprüfung!AR8), "WAHR", "FALSCH"))</f>
        <v>0</v>
      </c>
      <c r="L43" s="20" t="str">
        <f>IF(AS8=0, "0", IF(SIGN(Mittelwerte!L37) = SIGN(Vorzeichenprüfung!AS8), "WAHR", "FALSCH"))</f>
        <v>0</v>
      </c>
      <c r="M43" s="20" t="str">
        <f>IF(AT8=0, "0", IF(SIGN(Mittelwerte!M37) = SIGN(Vorzeichenprüfung!AT8), "WAHR", "FALSCH"))</f>
        <v>WAHR</v>
      </c>
      <c r="N43" s="20" t="str">
        <f>IF(AU8=0, "0", IF(SIGN(Mittelwerte!N37) = SIGN(Vorzeichenprüfung!AU8), "WAHR", "FALSCH"))</f>
        <v>0</v>
      </c>
      <c r="O43" s="20" t="str">
        <f>IF(AV8=0, "0", IF(SIGN(Mittelwerte!O37) = SIGN(Vorzeichenprüfung!AV8), "WAHR", "FALSCH"))</f>
        <v>0</v>
      </c>
      <c r="P43" s="20" t="str">
        <f>IF(AW8=0, "0", IF(SIGN(Mittelwerte!P37) = SIGN(Vorzeichenprüfung!AW8), "WAHR", "FALSCH"))</f>
        <v>0</v>
      </c>
      <c r="Q43" s="20" t="str">
        <f>IF(AX8=0, "0", IF(SIGN(Mittelwerte!Q37) = SIGN(Vorzeichenprüfung!AX8), "WAHR", "FALSCH"))</f>
        <v>0</v>
      </c>
      <c r="R43" s="20" t="str">
        <f>IF(AY8=0, "0", IF(SIGN(Mittelwerte!R37) = SIGN(Vorzeichenprüfung!AY8), "WAHR", "FALSCH"))</f>
        <v>0</v>
      </c>
      <c r="S43" s="20" t="str">
        <f>IF(AZ8=0, "0", IF(SIGN(Mittelwerte!S37) = SIGN(Vorzeichenprüfung!AZ8), "WAHR", "FALSCH"))</f>
        <v>0</v>
      </c>
      <c r="T43" s="20" t="str">
        <f>IF(BA8=0, "0", IF(SIGN(Mittelwerte!T37) = SIGN(Vorzeichenprüfung!BA8), "WAHR", "FALSCH"))</f>
        <v>0</v>
      </c>
      <c r="U43" s="20" t="str">
        <f>IF(BB8=0, "0", IF(SIGN(Mittelwerte!U37) = SIGN(Vorzeichenprüfung!BB8), "WAHR", "FALSCH"))</f>
        <v>FALSCH</v>
      </c>
      <c r="V43" s="20" t="str">
        <f>IF(BC8=0, "0", IF(SIGN(Mittelwerte!V37) = SIGN(Vorzeichenprüfung!BC8), "WAHR", "FALSCH"))</f>
        <v>FALSCH</v>
      </c>
      <c r="W43" s="20" t="str">
        <f>IF(BD8=0, "0", IF(SIGN(Mittelwerte!W37) = SIGN(Vorzeichenprüfung!BD8), "WAHR", "FALSCH"))</f>
        <v>FALSCH</v>
      </c>
      <c r="X43" s="20" t="str">
        <f>IF(BE8=0, "0", IF(SIGN(Mittelwerte!X37) = SIGN(Vorzeichenprüfung!BE8), "WAHR", "FALSCH"))</f>
        <v>WAHR</v>
      </c>
      <c r="Y43" s="20" t="str">
        <f>IF(BF8=0, "0", IF(SIGN(Mittelwerte!Y37) = SIGN(Vorzeichenprüfung!BF8), "WAHR", "FALSCH"))</f>
        <v>FALSCH</v>
      </c>
      <c r="Z43" s="20" t="str">
        <f>IF(BG8=0, "0", IF(SIGN(Mittelwerte!Z37) = SIGN(Vorzeichenprüfung!BG8), "WAHR", "FALSCH"))</f>
        <v>FALSCH</v>
      </c>
      <c r="AA43" s="20" t="str">
        <f>IF(BH8=0, "0", IF(SIGN(Mittelwerte!AA37) = SIGN(Vorzeichenprüfung!BH8), "WAHR", "FALSCH"))</f>
        <v>FALSCH</v>
      </c>
      <c r="AB43" s="20" t="str">
        <f>IF(BI8=0, "0", IF(SIGN(Mittelwerte!AB37) = SIGN(Vorzeichenprüfung!BI8), "WAHR", "FALSCH"))</f>
        <v>WAHR</v>
      </c>
      <c r="AC43" s="20" t="str">
        <f>IF(BJ8=0, "0", IF(SIGN(Mittelwerte!AC37) = SIGN(Vorzeichenprüfung!BJ8), "WAHR", "FALSCH"))</f>
        <v>FALSCH</v>
      </c>
      <c r="AD43" s="20" t="str">
        <f>IF(BK8=0, "0", IF(SIGN(Mittelwerte!AD37) = SIGN(Vorzeichenprüfung!BK8), "WAHR", "FALSCH"))</f>
        <v>FALSCH</v>
      </c>
    </row>
    <row r="44" spans="1:63" x14ac:dyDescent="0.2">
      <c r="A44" s="128"/>
      <c r="B44" s="128"/>
      <c r="C44" s="7" t="s">
        <v>132</v>
      </c>
      <c r="D44" s="19" t="s">
        <v>101</v>
      </c>
      <c r="E44" s="20" t="str">
        <f>IF(AL9=0, "0", IF(SIGN(Mittelwerte!E38) = SIGN(Vorzeichenprüfung!AL9), "WAHR", "FALSCH"))</f>
        <v>FALSCH</v>
      </c>
      <c r="F44" s="20" t="str">
        <f>IF(AM9=0, "0", IF(SIGN(Mittelwerte!F38) = SIGN(Vorzeichenprüfung!AM9), "WAHR", "FALSCH"))</f>
        <v>0</v>
      </c>
      <c r="G44" s="20" t="str">
        <f>IF(AN9=0, "0", IF(SIGN(Mittelwerte!G38) = SIGN(Vorzeichenprüfung!AN9), "WAHR", "FALSCH"))</f>
        <v>0</v>
      </c>
      <c r="H44" s="20" t="str">
        <f>IF(AO9=0, "0", IF(SIGN(Mittelwerte!H38) = SIGN(Vorzeichenprüfung!AO9), "WAHR", "FALSCH"))</f>
        <v>0</v>
      </c>
      <c r="I44" s="20" t="str">
        <f>IF(AP9=0, "0", IF(SIGN(Mittelwerte!I38) = SIGN(Vorzeichenprüfung!AP9), "WAHR", "FALSCH"))</f>
        <v>WAHR</v>
      </c>
      <c r="J44" s="20" t="str">
        <f>IF(AQ9=0, "0", IF(SIGN(Mittelwerte!J38) = SIGN(Vorzeichenprüfung!AQ9), "WAHR", "FALSCH"))</f>
        <v>0</v>
      </c>
      <c r="K44" s="20" t="str">
        <f>IF(AR9=0, "0", IF(SIGN(Mittelwerte!K38) = SIGN(Vorzeichenprüfung!AR9), "WAHR", "FALSCH"))</f>
        <v>0</v>
      </c>
      <c r="L44" s="20" t="str">
        <f>IF(AS9=0, "0", IF(SIGN(Mittelwerte!L38) = SIGN(Vorzeichenprüfung!AS9), "WAHR", "FALSCH"))</f>
        <v>FALSCH</v>
      </c>
      <c r="M44" s="20" t="str">
        <f>IF(AT9=0, "0", IF(SIGN(Mittelwerte!M38) = SIGN(Vorzeichenprüfung!AT9), "WAHR", "FALSCH"))</f>
        <v>WAHR</v>
      </c>
      <c r="N44" s="20" t="str">
        <f>IF(AU9=0, "0", IF(SIGN(Mittelwerte!N38) = SIGN(Vorzeichenprüfung!AU9), "WAHR", "FALSCH"))</f>
        <v>FALSCH</v>
      </c>
      <c r="O44" s="20" t="str">
        <f>IF(AV9=0, "0", IF(SIGN(Mittelwerte!O38) = SIGN(Vorzeichenprüfung!AV9), "WAHR", "FALSCH"))</f>
        <v>0</v>
      </c>
      <c r="P44" s="20" t="str">
        <f>IF(AW9=0, "0", IF(SIGN(Mittelwerte!P38) = SIGN(Vorzeichenprüfung!AW9), "WAHR", "FALSCH"))</f>
        <v>FALSCH</v>
      </c>
      <c r="Q44" s="20" t="str">
        <f>IF(AX9=0, "0", IF(SIGN(Mittelwerte!Q38) = SIGN(Vorzeichenprüfung!AX9), "WAHR", "FALSCH"))</f>
        <v>0</v>
      </c>
      <c r="R44" s="20" t="str">
        <f>IF(AY9=0, "0", IF(SIGN(Mittelwerte!R38) = SIGN(Vorzeichenprüfung!AY9), "WAHR", "FALSCH"))</f>
        <v>0</v>
      </c>
      <c r="S44" s="20" t="str">
        <f>IF(AZ9=0, "0", IF(SIGN(Mittelwerte!S38) = SIGN(Vorzeichenprüfung!AZ9), "WAHR", "FALSCH"))</f>
        <v>0</v>
      </c>
      <c r="T44" s="20" t="str">
        <f>IF(BA9=0, "0", IF(SIGN(Mittelwerte!T38) = SIGN(Vorzeichenprüfung!BA9), "WAHR", "FALSCH"))</f>
        <v>0</v>
      </c>
      <c r="U44" s="20" t="str">
        <f>IF(BB9=0, "0", IF(SIGN(Mittelwerte!U38) = SIGN(Vorzeichenprüfung!BB9), "WAHR", "FALSCH"))</f>
        <v>WAHR</v>
      </c>
      <c r="V44" s="20" t="str">
        <f>IF(BC9=0, "0", IF(SIGN(Mittelwerte!V38) = SIGN(Vorzeichenprüfung!BC9), "WAHR", "FALSCH"))</f>
        <v>WAHR</v>
      </c>
      <c r="W44" s="20" t="str">
        <f>IF(BD9=0, "0", IF(SIGN(Mittelwerte!W38) = SIGN(Vorzeichenprüfung!BD9), "WAHR", "FALSCH"))</f>
        <v>FALSCH</v>
      </c>
      <c r="X44" s="20" t="str">
        <f>IF(BE9=0, "0", IF(SIGN(Mittelwerte!X38) = SIGN(Vorzeichenprüfung!BE9), "WAHR", "FALSCH"))</f>
        <v>FALSCH</v>
      </c>
      <c r="Y44" s="20" t="str">
        <f>IF(BF9=0, "0", IF(SIGN(Mittelwerte!Y38) = SIGN(Vorzeichenprüfung!BF9), "WAHR", "FALSCH"))</f>
        <v>WAHR</v>
      </c>
      <c r="Z44" s="20" t="str">
        <f>IF(BG9=0, "0", IF(SIGN(Mittelwerte!Z38) = SIGN(Vorzeichenprüfung!BG9), "WAHR", "FALSCH"))</f>
        <v>WAHR</v>
      </c>
      <c r="AA44" s="20" t="str">
        <f>IF(BH9=0, "0", IF(SIGN(Mittelwerte!AA38) = SIGN(Vorzeichenprüfung!BH9), "WAHR", "FALSCH"))</f>
        <v>WAHR</v>
      </c>
      <c r="AB44" s="20" t="str">
        <f>IF(BI9=0, "0", IF(SIGN(Mittelwerte!AB38) = SIGN(Vorzeichenprüfung!BI9), "WAHR", "FALSCH"))</f>
        <v>WAHR</v>
      </c>
      <c r="AC44" s="20" t="str">
        <f>IF(BJ9=0, "0", IF(SIGN(Mittelwerte!AC38) = SIGN(Vorzeichenprüfung!BJ9), "WAHR", "FALSCH"))</f>
        <v>WAHR</v>
      </c>
      <c r="AD44" s="20" t="str">
        <f>IF(BK9=0, "0", IF(SIGN(Mittelwerte!AD38) = SIGN(Vorzeichenprüfung!BK9), "WAHR", "FALSCH"))</f>
        <v>FALSCH</v>
      </c>
    </row>
    <row r="45" spans="1:63" x14ac:dyDescent="0.2">
      <c r="A45" s="128"/>
      <c r="B45" s="128"/>
      <c r="C45" s="7" t="s">
        <v>133</v>
      </c>
      <c r="D45" s="19" t="s">
        <v>102</v>
      </c>
      <c r="E45" s="20" t="str">
        <f>IF(AL10=0, "0", IF(SIGN(Mittelwerte!E39) = SIGN(Vorzeichenprüfung!AL10), "WAHR", "FALSCH"))</f>
        <v>WAHR</v>
      </c>
      <c r="F45" s="20" t="str">
        <f>IF(AM10=0, "0", IF(SIGN(Mittelwerte!F39) = SIGN(Vorzeichenprüfung!AM10), "WAHR", "FALSCH"))</f>
        <v>0</v>
      </c>
      <c r="G45" s="20" t="str">
        <f>IF(AN10=0, "0", IF(SIGN(Mittelwerte!G39) = SIGN(Vorzeichenprüfung!AN10), "WAHR", "FALSCH"))</f>
        <v>0</v>
      </c>
      <c r="H45" s="20" t="str">
        <f>IF(AO10=0, "0", IF(SIGN(Mittelwerte!H39) = SIGN(Vorzeichenprüfung!AO10), "WAHR", "FALSCH"))</f>
        <v>0</v>
      </c>
      <c r="I45" s="20" t="str">
        <f>IF(AP10=0, "0", IF(SIGN(Mittelwerte!I39) = SIGN(Vorzeichenprüfung!AP10), "WAHR", "FALSCH"))</f>
        <v>WAHR</v>
      </c>
      <c r="J45" s="20" t="str">
        <f>IF(AQ10=0, "0", IF(SIGN(Mittelwerte!J39) = SIGN(Vorzeichenprüfung!AQ10), "WAHR", "FALSCH"))</f>
        <v>0</v>
      </c>
      <c r="K45" s="20" t="str">
        <f>IF(AR10=0, "0", IF(SIGN(Mittelwerte!K39) = SIGN(Vorzeichenprüfung!AR10), "WAHR", "FALSCH"))</f>
        <v>0</v>
      </c>
      <c r="L45" s="20" t="str">
        <f>IF(AS10=0, "0", IF(SIGN(Mittelwerte!L39) = SIGN(Vorzeichenprüfung!AS10), "WAHR", "FALSCH"))</f>
        <v>0</v>
      </c>
      <c r="M45" s="20" t="str">
        <f>IF(AT10=0, "0", IF(SIGN(Mittelwerte!M39) = SIGN(Vorzeichenprüfung!AT10), "WAHR", "FALSCH"))</f>
        <v>0</v>
      </c>
      <c r="N45" s="20" t="str">
        <f>IF(AU10=0, "0", IF(SIGN(Mittelwerte!N39) = SIGN(Vorzeichenprüfung!AU10), "WAHR", "FALSCH"))</f>
        <v>0</v>
      </c>
      <c r="O45" s="20" t="str">
        <f>IF(AV10=0, "0", IF(SIGN(Mittelwerte!O39) = SIGN(Vorzeichenprüfung!AV10), "WAHR", "FALSCH"))</f>
        <v>0</v>
      </c>
      <c r="P45" s="20" t="str">
        <f>IF(AW10=0, "0", IF(SIGN(Mittelwerte!P39) = SIGN(Vorzeichenprüfung!AW10), "WAHR", "FALSCH"))</f>
        <v>0</v>
      </c>
      <c r="Q45" s="20" t="str">
        <f>IF(AX10=0, "0", IF(SIGN(Mittelwerte!Q39) = SIGN(Vorzeichenprüfung!AX10), "WAHR", "FALSCH"))</f>
        <v>0</v>
      </c>
      <c r="R45" s="20" t="str">
        <f>IF(AY10=0, "0", IF(SIGN(Mittelwerte!R39) = SIGN(Vorzeichenprüfung!AY10), "WAHR", "FALSCH"))</f>
        <v>0</v>
      </c>
      <c r="S45" s="20" t="str">
        <f>IF(AZ10=0, "0", IF(SIGN(Mittelwerte!S39) = SIGN(Vorzeichenprüfung!AZ10), "WAHR", "FALSCH"))</f>
        <v>0</v>
      </c>
      <c r="T45" s="20" t="str">
        <f>IF(BA10=0, "0", IF(SIGN(Mittelwerte!T39) = SIGN(Vorzeichenprüfung!BA10), "WAHR", "FALSCH"))</f>
        <v>0</v>
      </c>
      <c r="U45" s="20" t="str">
        <f>IF(BB10=0, "0", IF(SIGN(Mittelwerte!U39) = SIGN(Vorzeichenprüfung!BB10), "WAHR", "FALSCH"))</f>
        <v>0</v>
      </c>
      <c r="V45" s="20" t="str">
        <f>IF(BC10=0, "0", IF(SIGN(Mittelwerte!V39) = SIGN(Vorzeichenprüfung!BC10), "WAHR", "FALSCH"))</f>
        <v>WAHR</v>
      </c>
      <c r="W45" s="20" t="str">
        <f>IF(BD10=0, "0", IF(SIGN(Mittelwerte!W39) = SIGN(Vorzeichenprüfung!BD10), "WAHR", "FALSCH"))</f>
        <v>0</v>
      </c>
      <c r="X45" s="20" t="str">
        <f>IF(BE10=0, "0", IF(SIGN(Mittelwerte!X39) = SIGN(Vorzeichenprüfung!BE10), "WAHR", "FALSCH"))</f>
        <v>0</v>
      </c>
      <c r="Y45" s="20" t="str">
        <f>IF(BF10=0, "0", IF(SIGN(Mittelwerte!Y39) = SIGN(Vorzeichenprüfung!BF10), "WAHR", "FALSCH"))</f>
        <v>0</v>
      </c>
      <c r="Z45" s="20" t="str">
        <f>IF(BG10=0, "0", IF(SIGN(Mittelwerte!Z39) = SIGN(Vorzeichenprüfung!BG10), "WAHR", "FALSCH"))</f>
        <v>0</v>
      </c>
      <c r="AA45" s="20" t="str">
        <f>IF(BH10=0, "0", IF(SIGN(Mittelwerte!AA39) = SIGN(Vorzeichenprüfung!BH10), "WAHR", "FALSCH"))</f>
        <v>0</v>
      </c>
      <c r="AB45" s="20" t="str">
        <f>IF(BI10=0, "0", IF(SIGN(Mittelwerte!AB39) = SIGN(Vorzeichenprüfung!BI10), "WAHR", "FALSCH"))</f>
        <v>WAHR</v>
      </c>
      <c r="AC45" s="20" t="str">
        <f>IF(BJ10=0, "0", IF(SIGN(Mittelwerte!AC39) = SIGN(Vorzeichenprüfung!BJ10), "WAHR", "FALSCH"))</f>
        <v>0</v>
      </c>
      <c r="AD45" s="20" t="str">
        <f>IF(BK10=0, "0", IF(SIGN(Mittelwerte!AD39) = SIGN(Vorzeichenprüfung!BK10), "WAHR", "FALSCH"))</f>
        <v>0</v>
      </c>
    </row>
    <row r="46" spans="1:63" x14ac:dyDescent="0.2">
      <c r="A46" s="128"/>
      <c r="B46" s="128"/>
      <c r="C46" s="7" t="s">
        <v>134</v>
      </c>
      <c r="D46" s="19" t="s">
        <v>103</v>
      </c>
      <c r="E46" s="20" t="str">
        <f>IF(AL11=0, "0", IF(SIGN(Mittelwerte!E40) = SIGN(Vorzeichenprüfung!AL11), "WAHR", "FALSCH"))</f>
        <v>WAHR</v>
      </c>
      <c r="F46" s="20" t="str">
        <f>IF(AM11=0, "0", IF(SIGN(Mittelwerte!F40) = SIGN(Vorzeichenprüfung!AM11), "WAHR", "FALSCH"))</f>
        <v>0</v>
      </c>
      <c r="G46" s="20" t="str">
        <f>IF(AN11=0, "0", IF(SIGN(Mittelwerte!G40) = SIGN(Vorzeichenprüfung!AN11), "WAHR", "FALSCH"))</f>
        <v>0</v>
      </c>
      <c r="H46" s="20" t="str">
        <f>IF(AO11=0, "0", IF(SIGN(Mittelwerte!H40) = SIGN(Vorzeichenprüfung!AO11), "WAHR", "FALSCH"))</f>
        <v>0</v>
      </c>
      <c r="I46" s="20" t="str">
        <f>IF(AP11=0, "0", IF(SIGN(Mittelwerte!I40) = SIGN(Vorzeichenprüfung!AP11), "WAHR", "FALSCH"))</f>
        <v>WAHR</v>
      </c>
      <c r="J46" s="20" t="str">
        <f>IF(AQ11=0, "0", IF(SIGN(Mittelwerte!J40) = SIGN(Vorzeichenprüfung!AQ11), "WAHR", "FALSCH"))</f>
        <v>WAHR</v>
      </c>
      <c r="K46" s="20" t="str">
        <f>IF(AR11=0, "0", IF(SIGN(Mittelwerte!K40) = SIGN(Vorzeichenprüfung!AR11), "WAHR", "FALSCH"))</f>
        <v>0</v>
      </c>
      <c r="L46" s="20" t="str">
        <f>IF(AS11=0, "0", IF(SIGN(Mittelwerte!L40) = SIGN(Vorzeichenprüfung!AS11), "WAHR", "FALSCH"))</f>
        <v>0</v>
      </c>
      <c r="M46" s="20" t="str">
        <f>IF(AT11=0, "0", IF(SIGN(Mittelwerte!M40) = SIGN(Vorzeichenprüfung!AT11), "WAHR", "FALSCH"))</f>
        <v>0</v>
      </c>
      <c r="N46" s="20" t="str">
        <f>IF(AU11=0, "0", IF(SIGN(Mittelwerte!N40) = SIGN(Vorzeichenprüfung!AU11), "WAHR", "FALSCH"))</f>
        <v>0</v>
      </c>
      <c r="O46" s="20" t="str">
        <f>IF(AV11=0, "0", IF(SIGN(Mittelwerte!O40) = SIGN(Vorzeichenprüfung!AV11), "WAHR", "FALSCH"))</f>
        <v>0</v>
      </c>
      <c r="P46" s="20" t="str">
        <f>IF(AW11=0, "0", IF(SIGN(Mittelwerte!P40) = SIGN(Vorzeichenprüfung!AW11), "WAHR", "FALSCH"))</f>
        <v>0</v>
      </c>
      <c r="Q46" s="20" t="str">
        <f>IF(AX11=0, "0", IF(SIGN(Mittelwerte!Q40) = SIGN(Vorzeichenprüfung!AX11), "WAHR", "FALSCH"))</f>
        <v>0</v>
      </c>
      <c r="R46" s="20" t="str">
        <f>IF(AY11=0, "0", IF(SIGN(Mittelwerte!R40) = SIGN(Vorzeichenprüfung!AY11), "WAHR", "FALSCH"))</f>
        <v>0</v>
      </c>
      <c r="S46" s="20" t="str">
        <f>IF(AZ11=0, "0", IF(SIGN(Mittelwerte!S40) = SIGN(Vorzeichenprüfung!AZ11), "WAHR", "FALSCH"))</f>
        <v>0</v>
      </c>
      <c r="T46" s="20" t="str">
        <f>IF(BA11=0, "0", IF(SIGN(Mittelwerte!T40) = SIGN(Vorzeichenprüfung!BA11), "WAHR", "FALSCH"))</f>
        <v>0</v>
      </c>
      <c r="U46" s="20" t="str">
        <f>IF(BB11=0, "0", IF(SIGN(Mittelwerte!U40) = SIGN(Vorzeichenprüfung!BB11), "WAHR", "FALSCH"))</f>
        <v>0</v>
      </c>
      <c r="V46" s="20" t="str">
        <f>IF(BC11=0, "0", IF(SIGN(Mittelwerte!V40) = SIGN(Vorzeichenprüfung!BC11), "WAHR", "FALSCH"))</f>
        <v>WAHR</v>
      </c>
      <c r="W46" s="20" t="str">
        <f>IF(BD11=0, "0", IF(SIGN(Mittelwerte!W40) = SIGN(Vorzeichenprüfung!BD11), "WAHR", "FALSCH"))</f>
        <v>0</v>
      </c>
      <c r="X46" s="20" t="str">
        <f>IF(BE11=0, "0", IF(SIGN(Mittelwerte!X40) = SIGN(Vorzeichenprüfung!BE11), "WAHR", "FALSCH"))</f>
        <v>0</v>
      </c>
      <c r="Y46" s="20" t="str">
        <f>IF(BF11=0, "0", IF(SIGN(Mittelwerte!Y40) = SIGN(Vorzeichenprüfung!BF11), "WAHR", "FALSCH"))</f>
        <v>0</v>
      </c>
      <c r="Z46" s="20" t="str">
        <f>IF(BG11=0, "0", IF(SIGN(Mittelwerte!Z40) = SIGN(Vorzeichenprüfung!BG11), "WAHR", "FALSCH"))</f>
        <v>0</v>
      </c>
      <c r="AA46" s="20" t="str">
        <f>IF(BH11=0, "0", IF(SIGN(Mittelwerte!AA40) = SIGN(Vorzeichenprüfung!BH11), "WAHR", "FALSCH"))</f>
        <v>0</v>
      </c>
      <c r="AB46" s="20" t="str">
        <f>IF(BI11=0, "0", IF(SIGN(Mittelwerte!AB40) = SIGN(Vorzeichenprüfung!BI11), "WAHR", "FALSCH"))</f>
        <v>WAHR</v>
      </c>
      <c r="AC46" s="20" t="str">
        <f>IF(BJ11=0, "0", IF(SIGN(Mittelwerte!AC40) = SIGN(Vorzeichenprüfung!BJ11), "WAHR", "FALSCH"))</f>
        <v>0</v>
      </c>
      <c r="AD46" s="20" t="str">
        <f>IF(BK11=0, "0", IF(SIGN(Mittelwerte!AD40) = SIGN(Vorzeichenprüfung!BK11), "WAHR", "FALSCH"))</f>
        <v>0</v>
      </c>
    </row>
    <row r="47" spans="1:63" x14ac:dyDescent="0.2">
      <c r="A47" s="128"/>
      <c r="B47" s="128"/>
      <c r="C47" s="7" t="s">
        <v>135</v>
      </c>
      <c r="D47" s="19" t="s">
        <v>104</v>
      </c>
      <c r="E47" s="20" t="str">
        <f>IF(AL12=0, "0", IF(SIGN(Mittelwerte!E41) = SIGN(Vorzeichenprüfung!AL12), "WAHR", "FALSCH"))</f>
        <v>FALSCH</v>
      </c>
      <c r="F47" s="20" t="str">
        <f>IF(AM12=0, "0", IF(SIGN(Mittelwerte!F41) = SIGN(Vorzeichenprüfung!AM12), "WAHR", "FALSCH"))</f>
        <v>0</v>
      </c>
      <c r="G47" s="20" t="str">
        <f>IF(AN12=0, "0", IF(SIGN(Mittelwerte!G41) = SIGN(Vorzeichenprüfung!AN12), "WAHR", "FALSCH"))</f>
        <v>0</v>
      </c>
      <c r="H47" s="20" t="str">
        <f>IF(AO12=0, "0", IF(SIGN(Mittelwerte!H41) = SIGN(Vorzeichenprüfung!AO12), "WAHR", "FALSCH"))</f>
        <v>0</v>
      </c>
      <c r="I47" s="20" t="str">
        <f>IF(AP12=0, "0", IF(SIGN(Mittelwerte!I41) = SIGN(Vorzeichenprüfung!AP12), "WAHR", "FALSCH"))</f>
        <v>WAHR</v>
      </c>
      <c r="J47" s="20" t="str">
        <f>IF(AQ12=0, "0", IF(SIGN(Mittelwerte!J41) = SIGN(Vorzeichenprüfung!AQ12), "WAHR", "FALSCH"))</f>
        <v>0</v>
      </c>
      <c r="K47" s="20" t="str">
        <f>IF(AR12=0, "0", IF(SIGN(Mittelwerte!K41) = SIGN(Vorzeichenprüfung!AR12), "WAHR", "FALSCH"))</f>
        <v>0</v>
      </c>
      <c r="L47" s="20" t="str">
        <f>IF(AS12=0, "0", IF(SIGN(Mittelwerte!L41) = SIGN(Vorzeichenprüfung!AS12), "WAHR", "FALSCH"))</f>
        <v>0</v>
      </c>
      <c r="M47" s="20" t="str">
        <f>IF(AT12=0, "0", IF(SIGN(Mittelwerte!M41) = SIGN(Vorzeichenprüfung!AT12), "WAHR", "FALSCH"))</f>
        <v>FALSCH</v>
      </c>
      <c r="N47" s="20" t="str">
        <f>IF(AU12=0, "0", IF(SIGN(Mittelwerte!N41) = SIGN(Vorzeichenprüfung!AU12), "WAHR", "FALSCH"))</f>
        <v>0</v>
      </c>
      <c r="O47" s="20" t="str">
        <f>IF(AV12=0, "0", IF(SIGN(Mittelwerte!O41) = SIGN(Vorzeichenprüfung!AV12), "WAHR", "FALSCH"))</f>
        <v>0</v>
      </c>
      <c r="P47" s="20" t="str">
        <f>IF(AW12=0, "0", IF(SIGN(Mittelwerte!P41) = SIGN(Vorzeichenprüfung!AW12), "WAHR", "FALSCH"))</f>
        <v>0</v>
      </c>
      <c r="Q47" s="20" t="str">
        <f>IF(AX12=0, "0", IF(SIGN(Mittelwerte!Q41) = SIGN(Vorzeichenprüfung!AX12), "WAHR", "FALSCH"))</f>
        <v>0</v>
      </c>
      <c r="R47" s="20" t="str">
        <f>IF(AY12=0, "0", IF(SIGN(Mittelwerte!R41) = SIGN(Vorzeichenprüfung!AY12), "WAHR", "FALSCH"))</f>
        <v>0</v>
      </c>
      <c r="S47" s="20" t="str">
        <f>IF(AZ12=0, "0", IF(SIGN(Mittelwerte!S41) = SIGN(Vorzeichenprüfung!AZ12), "WAHR", "FALSCH"))</f>
        <v>0</v>
      </c>
      <c r="T47" s="20" t="str">
        <f>IF(BA12=0, "0", IF(SIGN(Mittelwerte!T41) = SIGN(Vorzeichenprüfung!BA12), "WAHR", "FALSCH"))</f>
        <v>0</v>
      </c>
      <c r="U47" s="20" t="str">
        <f>IF(BB12=0, "0", IF(SIGN(Mittelwerte!U41) = SIGN(Vorzeichenprüfung!BB12), "WAHR", "FALSCH"))</f>
        <v>FALSCH</v>
      </c>
      <c r="V47" s="20" t="str">
        <f>IF(BC12=0, "0", IF(SIGN(Mittelwerte!V41) = SIGN(Vorzeichenprüfung!BC12), "WAHR", "FALSCH"))</f>
        <v>WAHR</v>
      </c>
      <c r="W47" s="20" t="str">
        <f>IF(BD12=0, "0", IF(SIGN(Mittelwerte!W41) = SIGN(Vorzeichenprüfung!BD12), "WAHR", "FALSCH"))</f>
        <v>FALSCH</v>
      </c>
      <c r="X47" s="20" t="str">
        <f>IF(BE12=0, "0", IF(SIGN(Mittelwerte!X41) = SIGN(Vorzeichenprüfung!BE12), "WAHR", "FALSCH"))</f>
        <v>FALSCH</v>
      </c>
      <c r="Y47" s="20" t="str">
        <f>IF(BF12=0, "0", IF(SIGN(Mittelwerte!Y41) = SIGN(Vorzeichenprüfung!BF12), "WAHR", "FALSCH"))</f>
        <v>WAHR</v>
      </c>
      <c r="Z47" s="20" t="str">
        <f>IF(BG12=0, "0", IF(SIGN(Mittelwerte!Z41) = SIGN(Vorzeichenprüfung!BG12), "WAHR", "FALSCH"))</f>
        <v>WAHR</v>
      </c>
      <c r="AA47" s="20" t="str">
        <f>IF(BH12=0, "0", IF(SIGN(Mittelwerte!AA41) = SIGN(Vorzeichenprüfung!BH12), "WAHR", "FALSCH"))</f>
        <v>WAHR</v>
      </c>
      <c r="AB47" s="20" t="str">
        <f>IF(BI12=0, "0", IF(SIGN(Mittelwerte!AB41) = SIGN(Vorzeichenprüfung!BI12), "WAHR", "FALSCH"))</f>
        <v>FALSCH</v>
      </c>
      <c r="AC47" s="20" t="str">
        <f>IF(BJ12=0, "0", IF(SIGN(Mittelwerte!AC41) = SIGN(Vorzeichenprüfung!BJ12), "WAHR", "FALSCH"))</f>
        <v>WAHR</v>
      </c>
      <c r="AD47" s="20" t="str">
        <f>IF(BK12=0, "0", IF(SIGN(Mittelwerte!AD41) = SIGN(Vorzeichenprüfung!BK12), "WAHR", "FALSCH"))</f>
        <v>FALSCH</v>
      </c>
    </row>
    <row r="48" spans="1:63" x14ac:dyDescent="0.2">
      <c r="A48" s="128"/>
      <c r="B48" s="128" t="s">
        <v>165</v>
      </c>
      <c r="C48" s="7" t="s">
        <v>136</v>
      </c>
      <c r="D48" s="19" t="s">
        <v>105</v>
      </c>
      <c r="E48" s="20" t="str">
        <f>IF(AL13=0, "0", IF(SIGN(Mittelwerte!E42) = SIGN(Vorzeichenprüfung!AL13), "WAHR", "FALSCH"))</f>
        <v>0</v>
      </c>
      <c r="F48" s="20" t="str">
        <f>IF(AM13=0, "0", IF(SIGN(Mittelwerte!F42) = SIGN(Vorzeichenprüfung!AM13), "WAHR", "FALSCH"))</f>
        <v>0</v>
      </c>
      <c r="G48" s="20" t="str">
        <f>IF(AN13=0, "0", IF(SIGN(Mittelwerte!G42) = SIGN(Vorzeichenprüfung!AN13), "WAHR", "FALSCH"))</f>
        <v>0</v>
      </c>
      <c r="H48" s="20" t="str">
        <f>IF(AO13=0, "0", IF(SIGN(Mittelwerte!H42) = SIGN(Vorzeichenprüfung!AO13), "WAHR", "FALSCH"))</f>
        <v>0</v>
      </c>
      <c r="I48" s="20" t="str">
        <f>IF(AP13=0, "0", IF(SIGN(Mittelwerte!I42) = SIGN(Vorzeichenprüfung!AP13), "WAHR", "FALSCH"))</f>
        <v>0</v>
      </c>
      <c r="J48" s="20" t="str">
        <f>IF(AQ13=0, "0", IF(SIGN(Mittelwerte!J42) = SIGN(Vorzeichenprüfung!AQ13), "WAHR", "FALSCH"))</f>
        <v>0</v>
      </c>
      <c r="K48" s="20" t="str">
        <f>IF(AR13=0, "0", IF(SIGN(Mittelwerte!K42) = SIGN(Vorzeichenprüfung!AR13), "WAHR", "FALSCH"))</f>
        <v>0</v>
      </c>
      <c r="L48" s="20" t="str">
        <f>IF(AS13=0, "0", IF(SIGN(Mittelwerte!L42) = SIGN(Vorzeichenprüfung!AS13), "WAHR", "FALSCH"))</f>
        <v>0</v>
      </c>
      <c r="M48" s="20" t="str">
        <f>IF(AT13=0, "0", IF(SIGN(Mittelwerte!M42) = SIGN(Vorzeichenprüfung!AT13), "WAHR", "FALSCH"))</f>
        <v>0</v>
      </c>
      <c r="N48" s="20" t="str">
        <f>IF(AU13=0, "0", IF(SIGN(Mittelwerte!N42) = SIGN(Vorzeichenprüfung!AU13), "WAHR", "FALSCH"))</f>
        <v>0</v>
      </c>
      <c r="O48" s="20" t="str">
        <f>IF(AV13=0, "0", IF(SIGN(Mittelwerte!O42) = SIGN(Vorzeichenprüfung!AV13), "WAHR", "FALSCH"))</f>
        <v>0</v>
      </c>
      <c r="P48" s="20" t="str">
        <f>IF(AW13=0, "0", IF(SIGN(Mittelwerte!P42) = SIGN(Vorzeichenprüfung!AW13), "WAHR", "FALSCH"))</f>
        <v>0</v>
      </c>
      <c r="Q48" s="20" t="str">
        <f>IF(AX13=0, "0", IF(SIGN(Mittelwerte!Q42) = SIGN(Vorzeichenprüfung!AX13), "WAHR", "FALSCH"))</f>
        <v>0</v>
      </c>
      <c r="R48" s="20" t="str">
        <f>IF(AY13=0, "0", IF(SIGN(Mittelwerte!R42) = SIGN(Vorzeichenprüfung!AY13), "WAHR", "FALSCH"))</f>
        <v>0</v>
      </c>
      <c r="S48" s="20" t="str">
        <f>IF(AZ13=0, "0", IF(SIGN(Mittelwerte!S42) = SIGN(Vorzeichenprüfung!AZ13), "WAHR", "FALSCH"))</f>
        <v>0</v>
      </c>
      <c r="T48" s="20" t="str">
        <f>IF(BA13=0, "0", IF(SIGN(Mittelwerte!T42) = SIGN(Vorzeichenprüfung!BA13), "WAHR", "FALSCH"))</f>
        <v>0</v>
      </c>
      <c r="U48" s="20" t="str">
        <f>IF(BB13=0, "0", IF(SIGN(Mittelwerte!U42) = SIGN(Vorzeichenprüfung!BB13), "WAHR", "FALSCH"))</f>
        <v>0</v>
      </c>
      <c r="V48" s="20" t="str">
        <f>IF(BC13=0, "0", IF(SIGN(Mittelwerte!V42) = SIGN(Vorzeichenprüfung!BC13), "WAHR", "FALSCH"))</f>
        <v>0</v>
      </c>
      <c r="W48" s="20" t="str">
        <f>IF(BD13=0, "0", IF(SIGN(Mittelwerte!W42) = SIGN(Vorzeichenprüfung!BD13), "WAHR", "FALSCH"))</f>
        <v>0</v>
      </c>
      <c r="X48" s="20" t="str">
        <f>IF(BE13=0, "0", IF(SIGN(Mittelwerte!X42) = SIGN(Vorzeichenprüfung!BE13), "WAHR", "FALSCH"))</f>
        <v>FALSCH</v>
      </c>
      <c r="Y48" s="20" t="str">
        <f>IF(BF13=0, "0", IF(SIGN(Mittelwerte!Y42) = SIGN(Vorzeichenprüfung!BF13), "WAHR", "FALSCH"))</f>
        <v>0</v>
      </c>
      <c r="Z48" s="20" t="str">
        <f>IF(BG13=0, "0", IF(SIGN(Mittelwerte!Z42) = SIGN(Vorzeichenprüfung!BG13), "WAHR", "FALSCH"))</f>
        <v>0</v>
      </c>
      <c r="AA48" s="20" t="str">
        <f>IF(BH13=0, "0", IF(SIGN(Mittelwerte!AA42) = SIGN(Vorzeichenprüfung!BH13), "WAHR", "FALSCH"))</f>
        <v>0</v>
      </c>
      <c r="AB48" s="20" t="str">
        <f>IF(BI13=0, "0", IF(SIGN(Mittelwerte!AB42) = SIGN(Vorzeichenprüfung!BI13), "WAHR", "FALSCH"))</f>
        <v>0</v>
      </c>
      <c r="AC48" s="20" t="str">
        <f>IF(BJ13=0, "0", IF(SIGN(Mittelwerte!AC42) = SIGN(Vorzeichenprüfung!BJ13), "WAHR", "FALSCH"))</f>
        <v>0</v>
      </c>
      <c r="AD48" s="20" t="str">
        <f>IF(BK13=0, "0", IF(SIGN(Mittelwerte!AD42) = SIGN(Vorzeichenprüfung!BK13), "WAHR", "FALSCH"))</f>
        <v>0</v>
      </c>
    </row>
    <row r="49" spans="1:30" x14ac:dyDescent="0.2">
      <c r="A49" s="128"/>
      <c r="B49" s="128"/>
      <c r="C49" s="7" t="s">
        <v>137</v>
      </c>
      <c r="D49" s="19" t="s">
        <v>106</v>
      </c>
      <c r="E49" s="20" t="str">
        <f>IF(AL14=0, "0", IF(SIGN(Mittelwerte!E43) = SIGN(Vorzeichenprüfung!AL14), "WAHR", "FALSCH"))</f>
        <v>0</v>
      </c>
      <c r="F49" s="20" t="str">
        <f>IF(AM14=0, "0", IF(SIGN(Mittelwerte!F43) = SIGN(Vorzeichenprüfung!AM14), "WAHR", "FALSCH"))</f>
        <v>0</v>
      </c>
      <c r="G49" s="20" t="str">
        <f>IF(AN14=0, "0", IF(SIGN(Mittelwerte!G43) = SIGN(Vorzeichenprüfung!AN14), "WAHR", "FALSCH"))</f>
        <v>0</v>
      </c>
      <c r="H49" s="20" t="str">
        <f>IF(AO14=0, "0", IF(SIGN(Mittelwerte!H43) = SIGN(Vorzeichenprüfung!AO14), "WAHR", "FALSCH"))</f>
        <v>0</v>
      </c>
      <c r="I49" s="20" t="str">
        <f>IF(AP14=0, "0", IF(SIGN(Mittelwerte!I43) = SIGN(Vorzeichenprüfung!AP14), "WAHR", "FALSCH"))</f>
        <v>0</v>
      </c>
      <c r="J49" s="20" t="str">
        <f>IF(AQ14=0, "0", IF(SIGN(Mittelwerte!J43) = SIGN(Vorzeichenprüfung!AQ14), "WAHR", "FALSCH"))</f>
        <v>0</v>
      </c>
      <c r="K49" s="20" t="str">
        <f>IF(AR14=0, "0", IF(SIGN(Mittelwerte!K43) = SIGN(Vorzeichenprüfung!AR14), "WAHR", "FALSCH"))</f>
        <v>0</v>
      </c>
      <c r="L49" s="20" t="str">
        <f>IF(AS14=0, "0", IF(SIGN(Mittelwerte!L43) = SIGN(Vorzeichenprüfung!AS14), "WAHR", "FALSCH"))</f>
        <v>0</v>
      </c>
      <c r="M49" s="20" t="str">
        <f>IF(AT14=0, "0", IF(SIGN(Mittelwerte!M43) = SIGN(Vorzeichenprüfung!AT14), "WAHR", "FALSCH"))</f>
        <v>0</v>
      </c>
      <c r="N49" s="20" t="str">
        <f>IF(AU14=0, "0", IF(SIGN(Mittelwerte!N43) = SIGN(Vorzeichenprüfung!AU14), "WAHR", "FALSCH"))</f>
        <v>0</v>
      </c>
      <c r="O49" s="20" t="str">
        <f>IF(AV14=0, "0", IF(SIGN(Mittelwerte!O43) = SIGN(Vorzeichenprüfung!AV14), "WAHR", "FALSCH"))</f>
        <v>0</v>
      </c>
      <c r="P49" s="20" t="str">
        <f>IF(AW14=0, "0", IF(SIGN(Mittelwerte!P43) = SIGN(Vorzeichenprüfung!AW14), "WAHR", "FALSCH"))</f>
        <v>0</v>
      </c>
      <c r="Q49" s="20" t="str">
        <f>IF(AX14=0, "0", IF(SIGN(Mittelwerte!Q43) = SIGN(Vorzeichenprüfung!AX14), "WAHR", "FALSCH"))</f>
        <v>0</v>
      </c>
      <c r="R49" s="20" t="str">
        <f>IF(AY14=0, "0", IF(SIGN(Mittelwerte!R43) = SIGN(Vorzeichenprüfung!AY14), "WAHR", "FALSCH"))</f>
        <v>0</v>
      </c>
      <c r="S49" s="20" t="str">
        <f>IF(AZ14=0, "0", IF(SIGN(Mittelwerte!S43) = SIGN(Vorzeichenprüfung!AZ14), "WAHR", "FALSCH"))</f>
        <v>0</v>
      </c>
      <c r="T49" s="20" t="str">
        <f>IF(BA14=0, "0", IF(SIGN(Mittelwerte!T43) = SIGN(Vorzeichenprüfung!BA14), "WAHR", "FALSCH"))</f>
        <v>0</v>
      </c>
      <c r="U49" s="20" t="str">
        <f>IF(BB14=0, "0", IF(SIGN(Mittelwerte!U43) = SIGN(Vorzeichenprüfung!BB14), "WAHR", "FALSCH"))</f>
        <v>FALSCH</v>
      </c>
      <c r="V49" s="20" t="str">
        <f>IF(BC14=0, "0", IF(SIGN(Mittelwerte!V43) = SIGN(Vorzeichenprüfung!BC14), "WAHR", "FALSCH"))</f>
        <v>0</v>
      </c>
      <c r="W49" s="20" t="str">
        <f>IF(BD14=0, "0", IF(SIGN(Mittelwerte!W43) = SIGN(Vorzeichenprüfung!BD14), "WAHR", "FALSCH"))</f>
        <v>0</v>
      </c>
      <c r="X49" s="20" t="str">
        <f>IF(BE14=0, "0", IF(SIGN(Mittelwerte!X43) = SIGN(Vorzeichenprüfung!BE14), "WAHR", "FALSCH"))</f>
        <v>FALSCH</v>
      </c>
      <c r="Y49" s="20" t="str">
        <f>IF(BF14=0, "0", IF(SIGN(Mittelwerte!Y43) = SIGN(Vorzeichenprüfung!BF14), "WAHR", "FALSCH"))</f>
        <v>0</v>
      </c>
      <c r="Z49" s="20" t="str">
        <f>IF(BG14=0, "0", IF(SIGN(Mittelwerte!Z43) = SIGN(Vorzeichenprüfung!BG14), "WAHR", "FALSCH"))</f>
        <v>0</v>
      </c>
      <c r="AA49" s="20" t="str">
        <f>IF(BH14=0, "0", IF(SIGN(Mittelwerte!AA43) = SIGN(Vorzeichenprüfung!BH14), "WAHR", "FALSCH"))</f>
        <v>0</v>
      </c>
      <c r="AB49" s="20" t="str">
        <f>IF(BI14=0, "0", IF(SIGN(Mittelwerte!AB43) = SIGN(Vorzeichenprüfung!BI14), "WAHR", "FALSCH"))</f>
        <v>FALSCH</v>
      </c>
      <c r="AC49" s="20" t="str">
        <f>IF(BJ14=0, "0", IF(SIGN(Mittelwerte!AC43) = SIGN(Vorzeichenprüfung!BJ14), "WAHR", "FALSCH"))</f>
        <v>0</v>
      </c>
      <c r="AD49" s="20" t="str">
        <f>IF(BK14=0, "0", IF(SIGN(Mittelwerte!AD43) = SIGN(Vorzeichenprüfung!BK14), "WAHR", "FALSCH"))</f>
        <v>0</v>
      </c>
    </row>
    <row r="50" spans="1:30" x14ac:dyDescent="0.2">
      <c r="A50" s="128"/>
      <c r="B50" s="128" t="s">
        <v>164</v>
      </c>
      <c r="C50" s="7" t="s">
        <v>138</v>
      </c>
      <c r="D50" s="19" t="s">
        <v>107</v>
      </c>
      <c r="E50" s="20" t="str">
        <f>IF(AL15=0, "0", IF(SIGN(Mittelwerte!E44) = SIGN(Vorzeichenprüfung!AL15), "WAHR", "FALSCH"))</f>
        <v>0</v>
      </c>
      <c r="F50" s="20" t="str">
        <f>IF(AM15=0, "0", IF(SIGN(Mittelwerte!F44) = SIGN(Vorzeichenprüfung!AM15), "WAHR", "FALSCH"))</f>
        <v>0</v>
      </c>
      <c r="G50" s="20" t="str">
        <f>IF(AN15=0, "0", IF(SIGN(Mittelwerte!G44) = SIGN(Vorzeichenprüfung!AN15), "WAHR", "FALSCH"))</f>
        <v>0</v>
      </c>
      <c r="H50" s="20" t="str">
        <f>IF(AO15=0, "0", IF(SIGN(Mittelwerte!H44) = SIGN(Vorzeichenprüfung!AO15), "WAHR", "FALSCH"))</f>
        <v>0</v>
      </c>
      <c r="I50" s="20" t="str">
        <f>IF(AP15=0, "0", IF(SIGN(Mittelwerte!I44) = SIGN(Vorzeichenprüfung!AP15), "WAHR", "FALSCH"))</f>
        <v>FALSCH</v>
      </c>
      <c r="J50" s="20" t="str">
        <f>IF(AQ15=0, "0", IF(SIGN(Mittelwerte!J44) = SIGN(Vorzeichenprüfung!AQ15), "WAHR", "FALSCH"))</f>
        <v>0</v>
      </c>
      <c r="K50" s="20" t="str">
        <f>IF(AR15=0, "0", IF(SIGN(Mittelwerte!K44) = SIGN(Vorzeichenprüfung!AR15), "WAHR", "FALSCH"))</f>
        <v>0</v>
      </c>
      <c r="L50" s="20" t="str">
        <f>IF(AS15=0, "0", IF(SIGN(Mittelwerte!L44) = SIGN(Vorzeichenprüfung!AS15), "WAHR", "FALSCH"))</f>
        <v>0</v>
      </c>
      <c r="M50" s="20" t="str">
        <f>IF(AT15=0, "0", IF(SIGN(Mittelwerte!M44) = SIGN(Vorzeichenprüfung!AT15), "WAHR", "FALSCH"))</f>
        <v>0</v>
      </c>
      <c r="N50" s="20" t="str">
        <f>IF(AU15=0, "0", IF(SIGN(Mittelwerte!N44) = SIGN(Vorzeichenprüfung!AU15), "WAHR", "FALSCH"))</f>
        <v>0</v>
      </c>
      <c r="O50" s="20" t="str">
        <f>IF(AV15=0, "0", IF(SIGN(Mittelwerte!O44) = SIGN(Vorzeichenprüfung!AV15), "WAHR", "FALSCH"))</f>
        <v>0</v>
      </c>
      <c r="P50" s="20" t="str">
        <f>IF(AW15=0, "0", IF(SIGN(Mittelwerte!P44) = SIGN(Vorzeichenprüfung!AW15), "WAHR", "FALSCH"))</f>
        <v>0</v>
      </c>
      <c r="Q50" s="20" t="str">
        <f>IF(AX15=0, "0", IF(SIGN(Mittelwerte!Q44) = SIGN(Vorzeichenprüfung!AX15), "WAHR", "FALSCH"))</f>
        <v>0</v>
      </c>
      <c r="R50" s="20" t="str">
        <f>IF(AY15=0, "0", IF(SIGN(Mittelwerte!R44) = SIGN(Vorzeichenprüfung!AY15), "WAHR", "FALSCH"))</f>
        <v>0</v>
      </c>
      <c r="S50" s="20" t="str">
        <f>IF(AZ15=0, "0", IF(SIGN(Mittelwerte!S44) = SIGN(Vorzeichenprüfung!AZ15), "WAHR", "FALSCH"))</f>
        <v>0</v>
      </c>
      <c r="T50" s="20" t="str">
        <f>IF(BA15=0, "0", IF(SIGN(Mittelwerte!T44) = SIGN(Vorzeichenprüfung!BA15), "WAHR", "FALSCH"))</f>
        <v>0</v>
      </c>
      <c r="U50" s="20" t="str">
        <f>IF(BB15=0, "0", IF(SIGN(Mittelwerte!U44) = SIGN(Vorzeichenprüfung!BB15), "WAHR", "FALSCH"))</f>
        <v>0</v>
      </c>
      <c r="V50" s="20" t="str">
        <f>IF(BC15=0, "0", IF(SIGN(Mittelwerte!V44) = SIGN(Vorzeichenprüfung!BC15), "WAHR", "FALSCH"))</f>
        <v>WAHR</v>
      </c>
      <c r="W50" s="20" t="str">
        <f>IF(BD15=0, "0", IF(SIGN(Mittelwerte!W44) = SIGN(Vorzeichenprüfung!BD15), "WAHR", "FALSCH"))</f>
        <v>0</v>
      </c>
      <c r="X50" s="20" t="str">
        <f>IF(BE15=0, "0", IF(SIGN(Mittelwerte!X44) = SIGN(Vorzeichenprüfung!BE15), "WAHR", "FALSCH"))</f>
        <v>0</v>
      </c>
      <c r="Y50" s="20" t="str">
        <f>IF(BF15=0, "0", IF(SIGN(Mittelwerte!Y44) = SIGN(Vorzeichenprüfung!BF15), "WAHR", "FALSCH"))</f>
        <v>0</v>
      </c>
      <c r="Z50" s="20" t="str">
        <f>IF(BG15=0, "0", IF(SIGN(Mittelwerte!Z44) = SIGN(Vorzeichenprüfung!BG15), "WAHR", "FALSCH"))</f>
        <v>0</v>
      </c>
      <c r="AA50" s="20" t="str">
        <f>IF(BH15=0, "0", IF(SIGN(Mittelwerte!AA44) = SIGN(Vorzeichenprüfung!BH15), "WAHR", "FALSCH"))</f>
        <v>0</v>
      </c>
      <c r="AB50" s="20" t="str">
        <f>IF(BI15=0, "0", IF(SIGN(Mittelwerte!AB44) = SIGN(Vorzeichenprüfung!BI15), "WAHR", "FALSCH"))</f>
        <v>0</v>
      </c>
      <c r="AC50" s="20" t="str">
        <f>IF(BJ15=0, "0", IF(SIGN(Mittelwerte!AC44) = SIGN(Vorzeichenprüfung!BJ15), "WAHR", "FALSCH"))</f>
        <v>0</v>
      </c>
      <c r="AD50" s="20" t="str">
        <f>IF(BK15=0, "0", IF(SIGN(Mittelwerte!AD44) = SIGN(Vorzeichenprüfung!BK15), "WAHR", "FALSCH"))</f>
        <v>0</v>
      </c>
    </row>
    <row r="51" spans="1:30" x14ac:dyDescent="0.2">
      <c r="A51" s="128"/>
      <c r="B51" s="128"/>
      <c r="C51" s="7" t="s">
        <v>139</v>
      </c>
      <c r="D51" s="19" t="s">
        <v>108</v>
      </c>
      <c r="E51" s="20" t="str">
        <f>IF(AL16=0, "0", IF(SIGN(Mittelwerte!E45) = SIGN(Vorzeichenprüfung!AL16), "WAHR", "FALSCH"))</f>
        <v>0</v>
      </c>
      <c r="F51" s="20" t="str">
        <f>IF(AM16=0, "0", IF(SIGN(Mittelwerte!F45) = SIGN(Vorzeichenprüfung!AM16), "WAHR", "FALSCH"))</f>
        <v>0</v>
      </c>
      <c r="G51" s="20" t="str">
        <f>IF(AN16=0, "0", IF(SIGN(Mittelwerte!G45) = SIGN(Vorzeichenprüfung!AN16), "WAHR", "FALSCH"))</f>
        <v>0</v>
      </c>
      <c r="H51" s="20" t="str">
        <f>IF(AO16=0, "0", IF(SIGN(Mittelwerte!H45) = SIGN(Vorzeichenprüfung!AO16), "WAHR", "FALSCH"))</f>
        <v>0</v>
      </c>
      <c r="I51" s="20" t="str">
        <f>IF(AP16=0, "0", IF(SIGN(Mittelwerte!I45) = SIGN(Vorzeichenprüfung!AP16), "WAHR", "FALSCH"))</f>
        <v>FALSCH</v>
      </c>
      <c r="J51" s="20" t="str">
        <f>IF(AQ16=0, "0", IF(SIGN(Mittelwerte!J45) = SIGN(Vorzeichenprüfung!AQ16), "WAHR", "FALSCH"))</f>
        <v>0</v>
      </c>
      <c r="K51" s="20" t="str">
        <f>IF(AR16=0, "0", IF(SIGN(Mittelwerte!K45) = SIGN(Vorzeichenprüfung!AR16), "WAHR", "FALSCH"))</f>
        <v>0</v>
      </c>
      <c r="L51" s="20" t="str">
        <f>IF(AS16=0, "0", IF(SIGN(Mittelwerte!L45) = SIGN(Vorzeichenprüfung!AS16), "WAHR", "FALSCH"))</f>
        <v>0</v>
      </c>
      <c r="M51" s="20" t="str">
        <f>IF(AT16=0, "0", IF(SIGN(Mittelwerte!M45) = SIGN(Vorzeichenprüfung!AT16), "WAHR", "FALSCH"))</f>
        <v>0</v>
      </c>
      <c r="N51" s="20" t="str">
        <f>IF(AU16=0, "0", IF(SIGN(Mittelwerte!N45) = SIGN(Vorzeichenprüfung!AU16), "WAHR", "FALSCH"))</f>
        <v>0</v>
      </c>
      <c r="O51" s="20" t="str">
        <f>IF(AV16=0, "0", IF(SIGN(Mittelwerte!O45) = SIGN(Vorzeichenprüfung!AV16), "WAHR", "FALSCH"))</f>
        <v>0</v>
      </c>
      <c r="P51" s="20" t="str">
        <f>IF(AW16=0, "0", IF(SIGN(Mittelwerte!P45) = SIGN(Vorzeichenprüfung!AW16), "WAHR", "FALSCH"))</f>
        <v>0</v>
      </c>
      <c r="Q51" s="20" t="str">
        <f>IF(AX16=0, "0", IF(SIGN(Mittelwerte!Q45) = SIGN(Vorzeichenprüfung!AX16), "WAHR", "FALSCH"))</f>
        <v>0</v>
      </c>
      <c r="R51" s="20" t="str">
        <f>IF(AY16=0, "0", IF(SIGN(Mittelwerte!R45) = SIGN(Vorzeichenprüfung!AY16), "WAHR", "FALSCH"))</f>
        <v>0</v>
      </c>
      <c r="S51" s="20" t="str">
        <f>IF(AZ16=0, "0", IF(SIGN(Mittelwerte!S45) = SIGN(Vorzeichenprüfung!AZ16), "WAHR", "FALSCH"))</f>
        <v>0</v>
      </c>
      <c r="T51" s="20" t="str">
        <f>IF(BA16=0, "0", IF(SIGN(Mittelwerte!T45) = SIGN(Vorzeichenprüfung!BA16), "WAHR", "FALSCH"))</f>
        <v>0</v>
      </c>
      <c r="U51" s="20" t="str">
        <f>IF(BB16=0, "0", IF(SIGN(Mittelwerte!U45) = SIGN(Vorzeichenprüfung!BB16), "WAHR", "FALSCH"))</f>
        <v>0</v>
      </c>
      <c r="V51" s="20" t="str">
        <f>IF(BC16=0, "0", IF(SIGN(Mittelwerte!V45) = SIGN(Vorzeichenprüfung!BC16), "WAHR", "FALSCH"))</f>
        <v>FALSCH</v>
      </c>
      <c r="W51" s="20" t="str">
        <f>IF(BD16=0, "0", IF(SIGN(Mittelwerte!W45) = SIGN(Vorzeichenprüfung!BD16), "WAHR", "FALSCH"))</f>
        <v>0</v>
      </c>
      <c r="X51" s="20" t="str">
        <f>IF(BE16=0, "0", IF(SIGN(Mittelwerte!X45) = SIGN(Vorzeichenprüfung!BE16), "WAHR", "FALSCH"))</f>
        <v>0</v>
      </c>
      <c r="Y51" s="20" t="str">
        <f>IF(BF16=0, "0", IF(SIGN(Mittelwerte!Y45) = SIGN(Vorzeichenprüfung!BF16), "WAHR", "FALSCH"))</f>
        <v>0</v>
      </c>
      <c r="Z51" s="20" t="str">
        <f>IF(BG16=0, "0", IF(SIGN(Mittelwerte!Z45) = SIGN(Vorzeichenprüfung!BG16), "WAHR", "FALSCH"))</f>
        <v>0</v>
      </c>
      <c r="AA51" s="20" t="str">
        <f>IF(BH16=0, "0", IF(SIGN(Mittelwerte!AA45) = SIGN(Vorzeichenprüfung!BH16), "WAHR", "FALSCH"))</f>
        <v>0</v>
      </c>
      <c r="AB51" s="20" t="str">
        <f>IF(BI16=0, "0", IF(SIGN(Mittelwerte!AB45) = SIGN(Vorzeichenprüfung!BI16), "WAHR", "FALSCH"))</f>
        <v>FALSCH</v>
      </c>
      <c r="AC51" s="20" t="str">
        <f>IF(BJ16=0, "0", IF(SIGN(Mittelwerte!AC45) = SIGN(Vorzeichenprüfung!BJ16), "WAHR", "FALSCH"))</f>
        <v>0</v>
      </c>
      <c r="AD51" s="20" t="str">
        <f>IF(BK16=0, "0", IF(SIGN(Mittelwerte!AD45) = SIGN(Vorzeichenprüfung!BK16), "WAHR", "FALSCH"))</f>
        <v>0</v>
      </c>
    </row>
    <row r="52" spans="1:30" x14ac:dyDescent="0.2">
      <c r="A52" s="128"/>
      <c r="B52" s="128"/>
      <c r="C52" s="7" t="s">
        <v>140</v>
      </c>
      <c r="D52" s="19" t="s">
        <v>109</v>
      </c>
      <c r="E52" s="20" t="str">
        <f>IF(AL17=0, "0", IF(SIGN(Mittelwerte!E46) = SIGN(Vorzeichenprüfung!AL17), "WAHR", "FALSCH"))</f>
        <v>0</v>
      </c>
      <c r="F52" s="20" t="str">
        <f>IF(AM17=0, "0", IF(SIGN(Mittelwerte!F46) = SIGN(Vorzeichenprüfung!AM17), "WAHR", "FALSCH"))</f>
        <v>0</v>
      </c>
      <c r="G52" s="20" t="str">
        <f>IF(AN17=0, "0", IF(SIGN(Mittelwerte!G46) = SIGN(Vorzeichenprüfung!AN17), "WAHR", "FALSCH"))</f>
        <v>0</v>
      </c>
      <c r="H52" s="20" t="str">
        <f>IF(AO17=0, "0", IF(SIGN(Mittelwerte!H46) = SIGN(Vorzeichenprüfung!AO17), "WAHR", "FALSCH"))</f>
        <v>0</v>
      </c>
      <c r="I52" s="20" t="str">
        <f>IF(AP17=0, "0", IF(SIGN(Mittelwerte!I46) = SIGN(Vorzeichenprüfung!AP17), "WAHR", "FALSCH"))</f>
        <v>WAHR</v>
      </c>
      <c r="J52" s="20" t="str">
        <f>IF(AQ17=0, "0", IF(SIGN(Mittelwerte!J46) = SIGN(Vorzeichenprüfung!AQ17), "WAHR", "FALSCH"))</f>
        <v>0</v>
      </c>
      <c r="K52" s="20" t="str">
        <f>IF(AR17=0, "0", IF(SIGN(Mittelwerte!K46) = SIGN(Vorzeichenprüfung!AR17), "WAHR", "FALSCH"))</f>
        <v>0</v>
      </c>
      <c r="L52" s="20" t="str">
        <f>IF(AS17=0, "0", IF(SIGN(Mittelwerte!L46) = SIGN(Vorzeichenprüfung!AS17), "WAHR", "FALSCH"))</f>
        <v>0</v>
      </c>
      <c r="M52" s="20" t="str">
        <f>IF(AT17=0, "0", IF(SIGN(Mittelwerte!M46) = SIGN(Vorzeichenprüfung!AT17), "WAHR", "FALSCH"))</f>
        <v>0</v>
      </c>
      <c r="N52" s="20" t="str">
        <f>IF(AU17=0, "0", IF(SIGN(Mittelwerte!N46) = SIGN(Vorzeichenprüfung!AU17), "WAHR", "FALSCH"))</f>
        <v>0</v>
      </c>
      <c r="O52" s="20" t="str">
        <f>IF(AV17=0, "0", IF(SIGN(Mittelwerte!O46) = SIGN(Vorzeichenprüfung!AV17), "WAHR", "FALSCH"))</f>
        <v>0</v>
      </c>
      <c r="P52" s="20" t="str">
        <f>IF(AW17=0, "0", IF(SIGN(Mittelwerte!P46) = SIGN(Vorzeichenprüfung!AW17), "WAHR", "FALSCH"))</f>
        <v>0</v>
      </c>
      <c r="Q52" s="20" t="str">
        <f>IF(AX17=0, "0", IF(SIGN(Mittelwerte!Q46) = SIGN(Vorzeichenprüfung!AX17), "WAHR", "FALSCH"))</f>
        <v>0</v>
      </c>
      <c r="R52" s="20" t="str">
        <f>IF(AY17=0, "0", IF(SIGN(Mittelwerte!R46) = SIGN(Vorzeichenprüfung!AY17), "WAHR", "FALSCH"))</f>
        <v>0</v>
      </c>
      <c r="S52" s="20" t="str">
        <f>IF(AZ17=0, "0", IF(SIGN(Mittelwerte!S46) = SIGN(Vorzeichenprüfung!AZ17), "WAHR", "FALSCH"))</f>
        <v>0</v>
      </c>
      <c r="T52" s="20" t="str">
        <f>IF(BA17=0, "0", IF(SIGN(Mittelwerte!T46) = SIGN(Vorzeichenprüfung!BA17), "WAHR", "FALSCH"))</f>
        <v>0</v>
      </c>
      <c r="U52" s="20" t="str">
        <f>IF(BB17=0, "0", IF(SIGN(Mittelwerte!U46) = SIGN(Vorzeichenprüfung!BB17), "WAHR", "FALSCH"))</f>
        <v>0</v>
      </c>
      <c r="V52" s="20" t="str">
        <f>IF(BC17=0, "0", IF(SIGN(Mittelwerte!V46) = SIGN(Vorzeichenprüfung!BC17), "WAHR", "FALSCH"))</f>
        <v>WAHR</v>
      </c>
      <c r="W52" s="20" t="str">
        <f>IF(BD17=0, "0", IF(SIGN(Mittelwerte!W46) = SIGN(Vorzeichenprüfung!BD17), "WAHR", "FALSCH"))</f>
        <v>0</v>
      </c>
      <c r="X52" s="20" t="str">
        <f>IF(BE17=0, "0", IF(SIGN(Mittelwerte!X46) = SIGN(Vorzeichenprüfung!BE17), "WAHR", "FALSCH"))</f>
        <v>0</v>
      </c>
      <c r="Y52" s="20" t="str">
        <f>IF(BF17=0, "0", IF(SIGN(Mittelwerte!Y46) = SIGN(Vorzeichenprüfung!BF17), "WAHR", "FALSCH"))</f>
        <v>0</v>
      </c>
      <c r="Z52" s="20" t="str">
        <f>IF(BG17=0, "0", IF(SIGN(Mittelwerte!Z46) = SIGN(Vorzeichenprüfung!BG17), "WAHR", "FALSCH"))</f>
        <v>0</v>
      </c>
      <c r="AA52" s="20" t="str">
        <f>IF(BH17=0, "0", IF(SIGN(Mittelwerte!AA46) = SIGN(Vorzeichenprüfung!BH17), "WAHR", "FALSCH"))</f>
        <v>0</v>
      </c>
      <c r="AB52" s="20" t="str">
        <f>IF(BI17=0, "0", IF(SIGN(Mittelwerte!AB46) = SIGN(Vorzeichenprüfung!BI17), "WAHR", "FALSCH"))</f>
        <v>WAHR</v>
      </c>
      <c r="AC52" s="20" t="str">
        <f>IF(BJ17=0, "0", IF(SIGN(Mittelwerte!AC46) = SIGN(Vorzeichenprüfung!BJ17), "WAHR", "FALSCH"))</f>
        <v>0</v>
      </c>
      <c r="AD52" s="20" t="str">
        <f>IF(BK17=0, "0", IF(SIGN(Mittelwerte!AD46) = SIGN(Vorzeichenprüfung!BK17), "WAHR", "FALSCH"))</f>
        <v>0</v>
      </c>
    </row>
    <row r="53" spans="1:30" x14ac:dyDescent="0.2">
      <c r="A53" s="128"/>
      <c r="B53" s="128"/>
      <c r="C53" s="7" t="s">
        <v>141</v>
      </c>
      <c r="D53" s="19" t="s">
        <v>110</v>
      </c>
      <c r="E53" s="20" t="str">
        <f>IF(AL18=0, "0", IF(SIGN(Mittelwerte!E47) = SIGN(Vorzeichenprüfung!AL18), "WAHR", "FALSCH"))</f>
        <v>0</v>
      </c>
      <c r="F53" s="20" t="str">
        <f>IF(AM18=0, "0", IF(SIGN(Mittelwerte!F47) = SIGN(Vorzeichenprüfung!AM18), "WAHR", "FALSCH"))</f>
        <v>0</v>
      </c>
      <c r="G53" s="20" t="str">
        <f>IF(AN18=0, "0", IF(SIGN(Mittelwerte!G47) = SIGN(Vorzeichenprüfung!AN18), "WAHR", "FALSCH"))</f>
        <v>FALSCH</v>
      </c>
      <c r="H53" s="20" t="str">
        <f>IF(AO18=0, "0", IF(SIGN(Mittelwerte!H47) = SIGN(Vorzeichenprüfung!AO18), "WAHR", "FALSCH"))</f>
        <v>0</v>
      </c>
      <c r="I53" s="20" t="str">
        <f>IF(AP18=0, "0", IF(SIGN(Mittelwerte!I47) = SIGN(Vorzeichenprüfung!AP18), "WAHR", "FALSCH"))</f>
        <v>WAHR</v>
      </c>
      <c r="J53" s="20" t="str">
        <f>IF(AQ18=0, "0", IF(SIGN(Mittelwerte!J47) = SIGN(Vorzeichenprüfung!AQ18), "WAHR", "FALSCH"))</f>
        <v>0</v>
      </c>
      <c r="K53" s="20" t="str">
        <f>IF(AR18=0, "0", IF(SIGN(Mittelwerte!K47) = SIGN(Vorzeichenprüfung!AR18), "WAHR", "FALSCH"))</f>
        <v>0</v>
      </c>
      <c r="L53" s="20" t="str">
        <f>IF(AS18=0, "0", IF(SIGN(Mittelwerte!L47) = SIGN(Vorzeichenprüfung!AS18), "WAHR", "FALSCH"))</f>
        <v>0</v>
      </c>
      <c r="M53" s="20" t="str">
        <f>IF(AT18=0, "0", IF(SIGN(Mittelwerte!M47) = SIGN(Vorzeichenprüfung!AT18), "WAHR", "FALSCH"))</f>
        <v>0</v>
      </c>
      <c r="N53" s="20" t="str">
        <f>IF(AU18=0, "0", IF(SIGN(Mittelwerte!N47) = SIGN(Vorzeichenprüfung!AU18), "WAHR", "FALSCH"))</f>
        <v>0</v>
      </c>
      <c r="O53" s="20" t="str">
        <f>IF(AV18=0, "0", IF(SIGN(Mittelwerte!O47) = SIGN(Vorzeichenprüfung!AV18), "WAHR", "FALSCH"))</f>
        <v>0</v>
      </c>
      <c r="P53" s="20" t="str">
        <f>IF(AW18=0, "0", IF(SIGN(Mittelwerte!P47) = SIGN(Vorzeichenprüfung!AW18), "WAHR", "FALSCH"))</f>
        <v>0</v>
      </c>
      <c r="Q53" s="20" t="str">
        <f>IF(AX18=0, "0", IF(SIGN(Mittelwerte!Q47) = SIGN(Vorzeichenprüfung!AX18), "WAHR", "FALSCH"))</f>
        <v>0</v>
      </c>
      <c r="R53" s="20" t="str">
        <f>IF(AY18=0, "0", IF(SIGN(Mittelwerte!R47) = SIGN(Vorzeichenprüfung!AY18), "WAHR", "FALSCH"))</f>
        <v>0</v>
      </c>
      <c r="S53" s="20" t="str">
        <f>IF(AZ18=0, "0", IF(SIGN(Mittelwerte!S47) = SIGN(Vorzeichenprüfung!AZ18), "WAHR", "FALSCH"))</f>
        <v>0</v>
      </c>
      <c r="T53" s="20" t="str">
        <f>IF(BA18=0, "0", IF(SIGN(Mittelwerte!T47) = SIGN(Vorzeichenprüfung!BA18), "WAHR", "FALSCH"))</f>
        <v>0</v>
      </c>
      <c r="U53" s="20" t="str">
        <f>IF(BB18=0, "0", IF(SIGN(Mittelwerte!U47) = SIGN(Vorzeichenprüfung!BB18), "WAHR", "FALSCH"))</f>
        <v>0</v>
      </c>
      <c r="V53" s="20" t="str">
        <f>IF(BC18=0, "0", IF(SIGN(Mittelwerte!V47) = SIGN(Vorzeichenprüfung!BC18), "WAHR", "FALSCH"))</f>
        <v>WAHR</v>
      </c>
      <c r="W53" s="20" t="str">
        <f>IF(BD18=0, "0", IF(SIGN(Mittelwerte!W47) = SIGN(Vorzeichenprüfung!BD18), "WAHR", "FALSCH"))</f>
        <v>0</v>
      </c>
      <c r="X53" s="20" t="str">
        <f>IF(BE18=0, "0", IF(SIGN(Mittelwerte!X47) = SIGN(Vorzeichenprüfung!BE18), "WAHR", "FALSCH"))</f>
        <v>0</v>
      </c>
      <c r="Y53" s="20" t="str">
        <f>IF(BF18=0, "0", IF(SIGN(Mittelwerte!Y47) = SIGN(Vorzeichenprüfung!BF18), "WAHR", "FALSCH"))</f>
        <v>0</v>
      </c>
      <c r="Z53" s="20" t="str">
        <f>IF(BG18=0, "0", IF(SIGN(Mittelwerte!Z47) = SIGN(Vorzeichenprüfung!BG18), "WAHR", "FALSCH"))</f>
        <v>0</v>
      </c>
      <c r="AA53" s="20" t="str">
        <f>IF(BH18=0, "0", IF(SIGN(Mittelwerte!AA47) = SIGN(Vorzeichenprüfung!BH18), "WAHR", "FALSCH"))</f>
        <v>0</v>
      </c>
      <c r="AB53" s="20" t="str">
        <f>IF(BI18=0, "0", IF(SIGN(Mittelwerte!AB47) = SIGN(Vorzeichenprüfung!BI18), "WAHR", "FALSCH"))</f>
        <v>FALSCH</v>
      </c>
      <c r="AC53" s="20" t="str">
        <f>IF(BJ18=0, "0", IF(SIGN(Mittelwerte!AC47) = SIGN(Vorzeichenprüfung!BJ18), "WAHR", "FALSCH"))</f>
        <v>0</v>
      </c>
      <c r="AD53" s="20" t="str">
        <f>IF(BK18=0, "0", IF(SIGN(Mittelwerte!AD47) = SIGN(Vorzeichenprüfung!BK18), "WAHR", "FALSCH"))</f>
        <v>0</v>
      </c>
    </row>
    <row r="54" spans="1:30" x14ac:dyDescent="0.2">
      <c r="A54" s="128"/>
      <c r="B54" s="128" t="s">
        <v>163</v>
      </c>
      <c r="C54" s="7" t="s">
        <v>142</v>
      </c>
      <c r="D54" s="19" t="s">
        <v>111</v>
      </c>
      <c r="E54" s="20" t="str">
        <f>IF(AL19=0, "0", IF(SIGN(Mittelwerte!E48) = SIGN(Vorzeichenprüfung!AL19), "WAHR", "FALSCH"))</f>
        <v>FALSCH</v>
      </c>
      <c r="F54" s="20" t="str">
        <f>IF(AM19=0, "0", IF(SIGN(Mittelwerte!F48) = SIGN(Vorzeichenprüfung!AM19), "WAHR", "FALSCH"))</f>
        <v>0</v>
      </c>
      <c r="G54" s="20" t="str">
        <f>IF(AN19=0, "0", IF(SIGN(Mittelwerte!G48) = SIGN(Vorzeichenprüfung!AN19), "WAHR", "FALSCH"))</f>
        <v>0</v>
      </c>
      <c r="H54" s="20" t="str">
        <f>IF(AO19=0, "0", IF(SIGN(Mittelwerte!H48) = SIGN(Vorzeichenprüfung!AO19), "WAHR", "FALSCH"))</f>
        <v>0</v>
      </c>
      <c r="I54" s="20" t="str">
        <f>IF(AP19=0, "0", IF(SIGN(Mittelwerte!I48) = SIGN(Vorzeichenprüfung!AP19), "WAHR", "FALSCH"))</f>
        <v>0</v>
      </c>
      <c r="J54" s="20" t="str">
        <f>IF(AQ19=0, "0", IF(SIGN(Mittelwerte!J48) = SIGN(Vorzeichenprüfung!AQ19), "WAHR", "FALSCH"))</f>
        <v>0</v>
      </c>
      <c r="K54" s="20" t="str">
        <f>IF(AR19=0, "0", IF(SIGN(Mittelwerte!K48) = SIGN(Vorzeichenprüfung!AR19), "WAHR", "FALSCH"))</f>
        <v>0</v>
      </c>
      <c r="L54" s="20" t="str">
        <f>IF(AS19=0, "0", IF(SIGN(Mittelwerte!L48) = SIGN(Vorzeichenprüfung!AS19), "WAHR", "FALSCH"))</f>
        <v>0</v>
      </c>
      <c r="M54" s="20" t="str">
        <f>IF(AT19=0, "0", IF(SIGN(Mittelwerte!M48) = SIGN(Vorzeichenprüfung!AT19), "WAHR", "FALSCH"))</f>
        <v>0</v>
      </c>
      <c r="N54" s="20" t="str">
        <f>IF(AU19=0, "0", IF(SIGN(Mittelwerte!N48) = SIGN(Vorzeichenprüfung!AU19), "WAHR", "FALSCH"))</f>
        <v>0</v>
      </c>
      <c r="O54" s="20" t="str">
        <f>IF(AV19=0, "0", IF(SIGN(Mittelwerte!O48) = SIGN(Vorzeichenprüfung!AV19), "WAHR", "FALSCH"))</f>
        <v>0</v>
      </c>
      <c r="P54" s="20" t="str">
        <f>IF(AW19=0, "0", IF(SIGN(Mittelwerte!P48) = SIGN(Vorzeichenprüfung!AW19), "WAHR", "FALSCH"))</f>
        <v>0</v>
      </c>
      <c r="Q54" s="20" t="str">
        <f>IF(AX19=0, "0", IF(SIGN(Mittelwerte!Q48) = SIGN(Vorzeichenprüfung!AX19), "WAHR", "FALSCH"))</f>
        <v>0</v>
      </c>
      <c r="R54" s="20" t="str">
        <f>IF(AY19=0, "0", IF(SIGN(Mittelwerte!R48) = SIGN(Vorzeichenprüfung!AY19), "WAHR", "FALSCH"))</f>
        <v>0</v>
      </c>
      <c r="S54" s="20" t="str">
        <f>IF(AZ19=0, "0", IF(SIGN(Mittelwerte!S48) = SIGN(Vorzeichenprüfung!AZ19), "WAHR", "FALSCH"))</f>
        <v>FALSCH</v>
      </c>
      <c r="T54" s="20" t="str">
        <f>IF(BA19=0, "0", IF(SIGN(Mittelwerte!T48) = SIGN(Vorzeichenprüfung!BA19), "WAHR", "FALSCH"))</f>
        <v>0</v>
      </c>
      <c r="U54" s="20" t="str">
        <f>IF(BB19=0, "0", IF(SIGN(Mittelwerte!U48) = SIGN(Vorzeichenprüfung!BB19), "WAHR", "FALSCH"))</f>
        <v>WAHR</v>
      </c>
      <c r="V54" s="20" t="str">
        <f>IF(BC19=0, "0", IF(SIGN(Mittelwerte!V48) = SIGN(Vorzeichenprüfung!BC19), "WAHR", "FALSCH"))</f>
        <v>0</v>
      </c>
      <c r="W54" s="20" t="str">
        <f>IF(BD19=0, "0", IF(SIGN(Mittelwerte!W48) = SIGN(Vorzeichenprüfung!BD19), "WAHR", "FALSCH"))</f>
        <v>0</v>
      </c>
      <c r="X54" s="20" t="str">
        <f>IF(BE19=0, "0", IF(SIGN(Mittelwerte!X48) = SIGN(Vorzeichenprüfung!BE19), "WAHR", "FALSCH"))</f>
        <v>0</v>
      </c>
      <c r="Y54" s="20" t="str">
        <f>IF(BF19=0, "0", IF(SIGN(Mittelwerte!Y48) = SIGN(Vorzeichenprüfung!BF19), "WAHR", "FALSCH"))</f>
        <v>0</v>
      </c>
      <c r="Z54" s="20" t="str">
        <f>IF(BG19=0, "0", IF(SIGN(Mittelwerte!Z48) = SIGN(Vorzeichenprüfung!BG19), "WAHR", "FALSCH"))</f>
        <v>0</v>
      </c>
      <c r="AA54" s="20" t="str">
        <f>IF(BH19=0, "0", IF(SIGN(Mittelwerte!AA48) = SIGN(Vorzeichenprüfung!BH19), "WAHR", "FALSCH"))</f>
        <v>0</v>
      </c>
      <c r="AB54" s="20" t="str">
        <f>IF(BI19=0, "0", IF(SIGN(Mittelwerte!AB48) = SIGN(Vorzeichenprüfung!BI19), "WAHR", "FALSCH"))</f>
        <v>0</v>
      </c>
      <c r="AC54" s="20" t="str">
        <f>IF(BJ19=0, "0", IF(SIGN(Mittelwerte!AC48) = SIGN(Vorzeichenprüfung!BJ19), "WAHR", "FALSCH"))</f>
        <v>0</v>
      </c>
      <c r="AD54" s="20" t="str">
        <f>IF(BK19=0, "0", IF(SIGN(Mittelwerte!AD48) = SIGN(Vorzeichenprüfung!BK19), "WAHR", "FALSCH"))</f>
        <v>0</v>
      </c>
    </row>
    <row r="55" spans="1:30" x14ac:dyDescent="0.2">
      <c r="A55" s="128"/>
      <c r="B55" s="128"/>
      <c r="C55" s="7" t="s">
        <v>143</v>
      </c>
      <c r="D55" s="19" t="s">
        <v>112</v>
      </c>
      <c r="E55" s="20" t="str">
        <f>IF(AL20=0, "0", IF(SIGN(Mittelwerte!E49) = SIGN(Vorzeichenprüfung!AL20), "WAHR", "FALSCH"))</f>
        <v>0</v>
      </c>
      <c r="F55" s="20" t="str">
        <f>IF(AM20=0, "0", IF(SIGN(Mittelwerte!F49) = SIGN(Vorzeichenprüfung!AM20), "WAHR", "FALSCH"))</f>
        <v>0</v>
      </c>
      <c r="G55" s="20" t="str">
        <f>IF(AN20=0, "0", IF(SIGN(Mittelwerte!G49) = SIGN(Vorzeichenprüfung!AN20), "WAHR", "FALSCH"))</f>
        <v>0</v>
      </c>
      <c r="H55" s="20" t="str">
        <f>IF(AO20=0, "0", IF(SIGN(Mittelwerte!H49) = SIGN(Vorzeichenprüfung!AO20), "WAHR", "FALSCH"))</f>
        <v>0</v>
      </c>
      <c r="I55" s="20" t="str">
        <f>IF(AP20=0, "0", IF(SIGN(Mittelwerte!I49) = SIGN(Vorzeichenprüfung!AP20), "WAHR", "FALSCH"))</f>
        <v>0</v>
      </c>
      <c r="J55" s="20" t="str">
        <f>IF(AQ20=0, "0", IF(SIGN(Mittelwerte!J49) = SIGN(Vorzeichenprüfung!AQ20), "WAHR", "FALSCH"))</f>
        <v>0</v>
      </c>
      <c r="K55" s="20" t="str">
        <f>IF(AR20=0, "0", IF(SIGN(Mittelwerte!K49) = SIGN(Vorzeichenprüfung!AR20), "WAHR", "FALSCH"))</f>
        <v>0</v>
      </c>
      <c r="L55" s="20" t="str">
        <f>IF(AS20=0, "0", IF(SIGN(Mittelwerte!L49) = SIGN(Vorzeichenprüfung!AS20), "WAHR", "FALSCH"))</f>
        <v>0</v>
      </c>
      <c r="M55" s="20" t="str">
        <f>IF(AT20=0, "0", IF(SIGN(Mittelwerte!M49) = SIGN(Vorzeichenprüfung!AT20), "WAHR", "FALSCH"))</f>
        <v>0</v>
      </c>
      <c r="N55" s="20" t="str">
        <f>IF(AU20=0, "0", IF(SIGN(Mittelwerte!N49) = SIGN(Vorzeichenprüfung!AU20), "WAHR", "FALSCH"))</f>
        <v>0</v>
      </c>
      <c r="O55" s="20" t="str">
        <f>IF(AV20=0, "0", IF(SIGN(Mittelwerte!O49) = SIGN(Vorzeichenprüfung!AV20), "WAHR", "FALSCH"))</f>
        <v>0</v>
      </c>
      <c r="P55" s="20" t="str">
        <f>IF(AW20=0, "0", IF(SIGN(Mittelwerte!P49) = SIGN(Vorzeichenprüfung!AW20), "WAHR", "FALSCH"))</f>
        <v>0</v>
      </c>
      <c r="Q55" s="20" t="str">
        <f>IF(AX20=0, "0", IF(SIGN(Mittelwerte!Q49) = SIGN(Vorzeichenprüfung!AX20), "WAHR", "FALSCH"))</f>
        <v>0</v>
      </c>
      <c r="R55" s="20" t="str">
        <f>IF(AY20=0, "0", IF(SIGN(Mittelwerte!R49) = SIGN(Vorzeichenprüfung!AY20), "WAHR", "FALSCH"))</f>
        <v>0</v>
      </c>
      <c r="S55" s="20" t="str">
        <f>IF(AZ20=0, "0", IF(SIGN(Mittelwerte!S49) = SIGN(Vorzeichenprüfung!AZ20), "WAHR", "FALSCH"))</f>
        <v>0</v>
      </c>
      <c r="T55" s="20" t="str">
        <f>IF(BA20=0, "0", IF(SIGN(Mittelwerte!T49) = SIGN(Vorzeichenprüfung!BA20), "WAHR", "FALSCH"))</f>
        <v>0</v>
      </c>
      <c r="U55" s="20" t="str">
        <f>IF(BB20=0, "0", IF(SIGN(Mittelwerte!U49) = SIGN(Vorzeichenprüfung!BB20), "WAHR", "FALSCH"))</f>
        <v>0</v>
      </c>
      <c r="V55" s="20" t="str">
        <f>IF(BC20=0, "0", IF(SIGN(Mittelwerte!V49) = SIGN(Vorzeichenprüfung!BC20), "WAHR", "FALSCH"))</f>
        <v>0</v>
      </c>
      <c r="W55" s="20" t="str">
        <f>IF(BD20=0, "0", IF(SIGN(Mittelwerte!W49) = SIGN(Vorzeichenprüfung!BD20), "WAHR", "FALSCH"))</f>
        <v>0</v>
      </c>
      <c r="X55" s="20" t="str">
        <f>IF(BE20=0, "0", IF(SIGN(Mittelwerte!X49) = SIGN(Vorzeichenprüfung!BE20), "WAHR", "FALSCH"))</f>
        <v>0</v>
      </c>
      <c r="Y55" s="20" t="str">
        <f>IF(BF20=0, "0", IF(SIGN(Mittelwerte!Y49) = SIGN(Vorzeichenprüfung!BF20), "WAHR", "FALSCH"))</f>
        <v>0</v>
      </c>
      <c r="Z55" s="20" t="str">
        <f>IF(BG20=0, "0", IF(SIGN(Mittelwerte!Z49) = SIGN(Vorzeichenprüfung!BG20), "WAHR", "FALSCH"))</f>
        <v>0</v>
      </c>
      <c r="AA55" s="20" t="str">
        <f>IF(BH20=0, "0", IF(SIGN(Mittelwerte!AA49) = SIGN(Vorzeichenprüfung!BH20), "WAHR", "FALSCH"))</f>
        <v>0</v>
      </c>
      <c r="AB55" s="20" t="str">
        <f>IF(BI20=0, "0", IF(SIGN(Mittelwerte!AB49) = SIGN(Vorzeichenprüfung!BI20), "WAHR", "FALSCH"))</f>
        <v>0</v>
      </c>
      <c r="AC55" s="20" t="str">
        <f>IF(BJ20=0, "0", IF(SIGN(Mittelwerte!AC49) = SIGN(Vorzeichenprüfung!BJ20), "WAHR", "FALSCH"))</f>
        <v>0</v>
      </c>
      <c r="AD55" s="20" t="str">
        <f>IF(BK20=0, "0", IF(SIGN(Mittelwerte!AD49) = SIGN(Vorzeichenprüfung!BK20), "WAHR", "FALSCH"))</f>
        <v>0</v>
      </c>
    </row>
    <row r="56" spans="1:30" x14ac:dyDescent="0.2">
      <c r="A56" s="128"/>
      <c r="B56" s="128"/>
      <c r="C56" s="7" t="s">
        <v>144</v>
      </c>
      <c r="D56" s="19" t="s">
        <v>113</v>
      </c>
      <c r="E56" s="20" t="str">
        <f>IF(AL21=0, "0", IF(SIGN(Mittelwerte!E50) = SIGN(Vorzeichenprüfung!AL21), "WAHR", "FALSCH"))</f>
        <v>0</v>
      </c>
      <c r="F56" s="20" t="str">
        <f>IF(AM21=0, "0", IF(SIGN(Mittelwerte!F50) = SIGN(Vorzeichenprüfung!AM21), "WAHR", "FALSCH"))</f>
        <v>0</v>
      </c>
      <c r="G56" s="20" t="str">
        <f>IF(AN21=0, "0", IF(SIGN(Mittelwerte!G50) = SIGN(Vorzeichenprüfung!AN21), "WAHR", "FALSCH"))</f>
        <v>0</v>
      </c>
      <c r="H56" s="20" t="str">
        <f>IF(AO21=0, "0", IF(SIGN(Mittelwerte!H50) = SIGN(Vorzeichenprüfung!AO21), "WAHR", "FALSCH"))</f>
        <v>0</v>
      </c>
      <c r="I56" s="20" t="str">
        <f>IF(AP21=0, "0", IF(SIGN(Mittelwerte!I50) = SIGN(Vorzeichenprüfung!AP21), "WAHR", "FALSCH"))</f>
        <v>0</v>
      </c>
      <c r="J56" s="20" t="str">
        <f>IF(AQ21=0, "0", IF(SIGN(Mittelwerte!J50) = SIGN(Vorzeichenprüfung!AQ21), "WAHR", "FALSCH"))</f>
        <v>0</v>
      </c>
      <c r="K56" s="20" t="str">
        <f>IF(AR21=0, "0", IF(SIGN(Mittelwerte!K50) = SIGN(Vorzeichenprüfung!AR21), "WAHR", "FALSCH"))</f>
        <v>0</v>
      </c>
      <c r="L56" s="20" t="str">
        <f>IF(AS21=0, "0", IF(SIGN(Mittelwerte!L50) = SIGN(Vorzeichenprüfung!AS21), "WAHR", "FALSCH"))</f>
        <v>0</v>
      </c>
      <c r="M56" s="20" t="str">
        <f>IF(AT21=0, "0", IF(SIGN(Mittelwerte!M50) = SIGN(Vorzeichenprüfung!AT21), "WAHR", "FALSCH"))</f>
        <v>0</v>
      </c>
      <c r="N56" s="20" t="str">
        <f>IF(AU21=0, "0", IF(SIGN(Mittelwerte!N50) = SIGN(Vorzeichenprüfung!AU21), "WAHR", "FALSCH"))</f>
        <v>0</v>
      </c>
      <c r="O56" s="20" t="str">
        <f>IF(AV21=0, "0", IF(SIGN(Mittelwerte!O50) = SIGN(Vorzeichenprüfung!AV21), "WAHR", "FALSCH"))</f>
        <v>0</v>
      </c>
      <c r="P56" s="20" t="str">
        <f>IF(AW21=0, "0", IF(SIGN(Mittelwerte!P50) = SIGN(Vorzeichenprüfung!AW21), "WAHR", "FALSCH"))</f>
        <v>0</v>
      </c>
      <c r="Q56" s="20" t="str">
        <f>IF(AX21=0, "0", IF(SIGN(Mittelwerte!Q50) = SIGN(Vorzeichenprüfung!AX21), "WAHR", "FALSCH"))</f>
        <v>0</v>
      </c>
      <c r="R56" s="20" t="str">
        <f>IF(AY21=0, "0", IF(SIGN(Mittelwerte!R50) = SIGN(Vorzeichenprüfung!AY21), "WAHR", "FALSCH"))</f>
        <v>0</v>
      </c>
      <c r="S56" s="20" t="str">
        <f>IF(AZ21=0, "0", IF(SIGN(Mittelwerte!S50) = SIGN(Vorzeichenprüfung!AZ21), "WAHR", "FALSCH"))</f>
        <v>0</v>
      </c>
      <c r="T56" s="20" t="str">
        <f>IF(BA21=0, "0", IF(SIGN(Mittelwerte!T50) = SIGN(Vorzeichenprüfung!BA21), "WAHR", "FALSCH"))</f>
        <v>0</v>
      </c>
      <c r="U56" s="20" t="str">
        <f>IF(BB21=0, "0", IF(SIGN(Mittelwerte!U50) = SIGN(Vorzeichenprüfung!BB21), "WAHR", "FALSCH"))</f>
        <v>0</v>
      </c>
      <c r="V56" s="20" t="str">
        <f>IF(BC21=0, "0", IF(SIGN(Mittelwerte!V50) = SIGN(Vorzeichenprüfung!BC21), "WAHR", "FALSCH"))</f>
        <v>0</v>
      </c>
      <c r="W56" s="20" t="str">
        <f>IF(BD21=0, "0", IF(SIGN(Mittelwerte!W50) = SIGN(Vorzeichenprüfung!BD21), "WAHR", "FALSCH"))</f>
        <v>0</v>
      </c>
      <c r="X56" s="20" t="str">
        <f>IF(BE21=0, "0", IF(SIGN(Mittelwerte!X50) = SIGN(Vorzeichenprüfung!BE21), "WAHR", "FALSCH"))</f>
        <v>0</v>
      </c>
      <c r="Y56" s="20" t="str">
        <f>IF(BF21=0, "0", IF(SIGN(Mittelwerte!Y50) = SIGN(Vorzeichenprüfung!BF21), "WAHR", "FALSCH"))</f>
        <v>0</v>
      </c>
      <c r="Z56" s="20" t="str">
        <f>IF(BG21=0, "0", IF(SIGN(Mittelwerte!Z50) = SIGN(Vorzeichenprüfung!BG21), "WAHR", "FALSCH"))</f>
        <v>0</v>
      </c>
      <c r="AA56" s="20" t="str">
        <f>IF(BH21=0, "0", IF(SIGN(Mittelwerte!AA50) = SIGN(Vorzeichenprüfung!BH21), "WAHR", "FALSCH"))</f>
        <v>0</v>
      </c>
      <c r="AB56" s="20" t="str">
        <f>IF(BI21=0, "0", IF(SIGN(Mittelwerte!AB50) = SIGN(Vorzeichenprüfung!BI21), "WAHR", "FALSCH"))</f>
        <v>0</v>
      </c>
      <c r="AC56" s="20" t="str">
        <f>IF(BJ21=0, "0", IF(SIGN(Mittelwerte!AC50) = SIGN(Vorzeichenprüfung!BJ21), "WAHR", "FALSCH"))</f>
        <v>0</v>
      </c>
      <c r="AD56" s="20" t="str">
        <f>IF(BK21=0, "0", IF(SIGN(Mittelwerte!AD50) = SIGN(Vorzeichenprüfung!BK21), "WAHR", "FALSCH"))</f>
        <v>0</v>
      </c>
    </row>
    <row r="57" spans="1:30" x14ac:dyDescent="0.2">
      <c r="A57" s="128"/>
      <c r="B57" s="128"/>
      <c r="C57" s="7" t="s">
        <v>145</v>
      </c>
      <c r="D57" s="19" t="s">
        <v>114</v>
      </c>
      <c r="E57" s="20" t="str">
        <f>IF(AL22=0, "0", IF(SIGN(Mittelwerte!E51) = SIGN(Vorzeichenprüfung!AL22), "WAHR", "FALSCH"))</f>
        <v>0</v>
      </c>
      <c r="F57" s="20" t="str">
        <f>IF(AM22=0, "0", IF(SIGN(Mittelwerte!F51) = SIGN(Vorzeichenprüfung!AM22), "WAHR", "FALSCH"))</f>
        <v>0</v>
      </c>
      <c r="G57" s="20" t="str">
        <f>IF(AN22=0, "0", IF(SIGN(Mittelwerte!G51) = SIGN(Vorzeichenprüfung!AN22), "WAHR", "FALSCH"))</f>
        <v>0</v>
      </c>
      <c r="H57" s="20" t="str">
        <f>IF(AO22=0, "0", IF(SIGN(Mittelwerte!H51) = SIGN(Vorzeichenprüfung!AO22), "WAHR", "FALSCH"))</f>
        <v>0</v>
      </c>
      <c r="I57" s="20" t="str">
        <f>IF(AP22=0, "0", IF(SIGN(Mittelwerte!I51) = SIGN(Vorzeichenprüfung!AP22), "WAHR", "FALSCH"))</f>
        <v>0</v>
      </c>
      <c r="J57" s="20" t="str">
        <f>IF(AQ22=0, "0", IF(SIGN(Mittelwerte!J51) = SIGN(Vorzeichenprüfung!AQ22), "WAHR", "FALSCH"))</f>
        <v>0</v>
      </c>
      <c r="K57" s="20" t="str">
        <f>IF(AR22=0, "0", IF(SIGN(Mittelwerte!K51) = SIGN(Vorzeichenprüfung!AR22), "WAHR", "FALSCH"))</f>
        <v>0</v>
      </c>
      <c r="L57" s="20" t="str">
        <f>IF(AS22=0, "0", IF(SIGN(Mittelwerte!L51) = SIGN(Vorzeichenprüfung!AS22), "WAHR", "FALSCH"))</f>
        <v>0</v>
      </c>
      <c r="M57" s="20" t="str">
        <f>IF(AT22=0, "0", IF(SIGN(Mittelwerte!M51) = SIGN(Vorzeichenprüfung!AT22), "WAHR", "FALSCH"))</f>
        <v>0</v>
      </c>
      <c r="N57" s="20" t="str">
        <f>IF(AU22=0, "0", IF(SIGN(Mittelwerte!N51) = SIGN(Vorzeichenprüfung!AU22), "WAHR", "FALSCH"))</f>
        <v>0</v>
      </c>
      <c r="O57" s="20" t="str">
        <f>IF(AV22=0, "0", IF(SIGN(Mittelwerte!O51) = SIGN(Vorzeichenprüfung!AV22), "WAHR", "FALSCH"))</f>
        <v>0</v>
      </c>
      <c r="P57" s="20" t="str">
        <f>IF(AW22=0, "0", IF(SIGN(Mittelwerte!P51) = SIGN(Vorzeichenprüfung!AW22), "WAHR", "FALSCH"))</f>
        <v>0</v>
      </c>
      <c r="Q57" s="20" t="str">
        <f>IF(AX22=0, "0", IF(SIGN(Mittelwerte!Q51) = SIGN(Vorzeichenprüfung!AX22), "WAHR", "FALSCH"))</f>
        <v>0</v>
      </c>
      <c r="R57" s="20" t="str">
        <f>IF(AY22=0, "0", IF(SIGN(Mittelwerte!R51) = SIGN(Vorzeichenprüfung!AY22), "WAHR", "FALSCH"))</f>
        <v>0</v>
      </c>
      <c r="S57" s="20" t="str">
        <f>IF(AZ22=0, "0", IF(SIGN(Mittelwerte!S51) = SIGN(Vorzeichenprüfung!AZ22), "WAHR", "FALSCH"))</f>
        <v>0</v>
      </c>
      <c r="T57" s="20" t="str">
        <f>IF(BA22=0, "0", IF(SIGN(Mittelwerte!T51) = SIGN(Vorzeichenprüfung!BA22), "WAHR", "FALSCH"))</f>
        <v>0</v>
      </c>
      <c r="U57" s="20" t="str">
        <f>IF(BB22=0, "0", IF(SIGN(Mittelwerte!U51) = SIGN(Vorzeichenprüfung!BB22), "WAHR", "FALSCH"))</f>
        <v>0</v>
      </c>
      <c r="V57" s="20" t="str">
        <f>IF(BC22=0, "0", IF(SIGN(Mittelwerte!V51) = SIGN(Vorzeichenprüfung!BC22), "WAHR", "FALSCH"))</f>
        <v>0</v>
      </c>
      <c r="W57" s="20" t="str">
        <f>IF(BD22=0, "0", IF(SIGN(Mittelwerte!W51) = SIGN(Vorzeichenprüfung!BD22), "WAHR", "FALSCH"))</f>
        <v>0</v>
      </c>
      <c r="X57" s="20" t="str">
        <f>IF(BE22=0, "0", IF(SIGN(Mittelwerte!X51) = SIGN(Vorzeichenprüfung!BE22), "WAHR", "FALSCH"))</f>
        <v>0</v>
      </c>
      <c r="Y57" s="20" t="str">
        <f>IF(BF22=0, "0", IF(SIGN(Mittelwerte!Y51) = SIGN(Vorzeichenprüfung!BF22), "WAHR", "FALSCH"))</f>
        <v>0</v>
      </c>
      <c r="Z57" s="20" t="str">
        <f>IF(BG22=0, "0", IF(SIGN(Mittelwerte!Z51) = SIGN(Vorzeichenprüfung!BG22), "WAHR", "FALSCH"))</f>
        <v>0</v>
      </c>
      <c r="AA57" s="20" t="str">
        <f>IF(BH22=0, "0", IF(SIGN(Mittelwerte!AA51) = SIGN(Vorzeichenprüfung!BH22), "WAHR", "FALSCH"))</f>
        <v>0</v>
      </c>
      <c r="AB57" s="20" t="str">
        <f>IF(BI22=0, "0", IF(SIGN(Mittelwerte!AB51) = SIGN(Vorzeichenprüfung!BI22), "WAHR", "FALSCH"))</f>
        <v>0</v>
      </c>
      <c r="AC57" s="20" t="str">
        <f>IF(BJ22=0, "0", IF(SIGN(Mittelwerte!AC51) = SIGN(Vorzeichenprüfung!BJ22), "WAHR", "FALSCH"))</f>
        <v>0</v>
      </c>
      <c r="AD57" s="20" t="str">
        <f>IF(BK22=0, "0", IF(SIGN(Mittelwerte!AD51) = SIGN(Vorzeichenprüfung!BK22), "WAHR", "FALSCH"))</f>
        <v>0</v>
      </c>
    </row>
    <row r="58" spans="1:30" x14ac:dyDescent="0.2">
      <c r="A58" s="128"/>
      <c r="B58" s="128"/>
      <c r="C58" s="7" t="s">
        <v>146</v>
      </c>
      <c r="D58" s="19" t="s">
        <v>115</v>
      </c>
      <c r="E58" s="20" t="str">
        <f>IF(AL23=0, "0", IF(SIGN(Mittelwerte!E52) = SIGN(Vorzeichenprüfung!AL23), "WAHR", "FALSCH"))</f>
        <v>0</v>
      </c>
      <c r="F58" s="20" t="str">
        <f>IF(AM23=0, "0", IF(SIGN(Mittelwerte!F52) = SIGN(Vorzeichenprüfung!AM23), "WAHR", "FALSCH"))</f>
        <v>0</v>
      </c>
      <c r="G58" s="20" t="str">
        <f>IF(AN23=0, "0", IF(SIGN(Mittelwerte!G52) = SIGN(Vorzeichenprüfung!AN23), "WAHR", "FALSCH"))</f>
        <v>0</v>
      </c>
      <c r="H58" s="20" t="str">
        <f>IF(AO23=0, "0", IF(SIGN(Mittelwerte!H52) = SIGN(Vorzeichenprüfung!AO23), "WAHR", "FALSCH"))</f>
        <v>0</v>
      </c>
      <c r="I58" s="20" t="str">
        <f>IF(AP23=0, "0", IF(SIGN(Mittelwerte!I52) = SIGN(Vorzeichenprüfung!AP23), "WAHR", "FALSCH"))</f>
        <v>0</v>
      </c>
      <c r="J58" s="20" t="str">
        <f>IF(AQ23=0, "0", IF(SIGN(Mittelwerte!J52) = SIGN(Vorzeichenprüfung!AQ23), "WAHR", "FALSCH"))</f>
        <v>0</v>
      </c>
      <c r="K58" s="20" t="str">
        <f>IF(AR23=0, "0", IF(SIGN(Mittelwerte!K52) = SIGN(Vorzeichenprüfung!AR23), "WAHR", "FALSCH"))</f>
        <v>0</v>
      </c>
      <c r="L58" s="20" t="str">
        <f>IF(AS23=0, "0", IF(SIGN(Mittelwerte!L52) = SIGN(Vorzeichenprüfung!AS23), "WAHR", "FALSCH"))</f>
        <v>0</v>
      </c>
      <c r="M58" s="20" t="str">
        <f>IF(AT23=0, "0", IF(SIGN(Mittelwerte!M52) = SIGN(Vorzeichenprüfung!AT23), "WAHR", "FALSCH"))</f>
        <v>0</v>
      </c>
      <c r="N58" s="20" t="str">
        <f>IF(AU23=0, "0", IF(SIGN(Mittelwerte!N52) = SIGN(Vorzeichenprüfung!AU23), "WAHR", "FALSCH"))</f>
        <v>0</v>
      </c>
      <c r="O58" s="20" t="str">
        <f>IF(AV23=0, "0", IF(SIGN(Mittelwerte!O52) = SIGN(Vorzeichenprüfung!AV23), "WAHR", "FALSCH"))</f>
        <v>0</v>
      </c>
      <c r="P58" s="20" t="str">
        <f>IF(AW23=0, "0", IF(SIGN(Mittelwerte!P52) = SIGN(Vorzeichenprüfung!AW23), "WAHR", "FALSCH"))</f>
        <v>0</v>
      </c>
      <c r="Q58" s="20" t="str">
        <f>IF(AX23=0, "0", IF(SIGN(Mittelwerte!Q52) = SIGN(Vorzeichenprüfung!AX23), "WAHR", "FALSCH"))</f>
        <v>0</v>
      </c>
      <c r="R58" s="20" t="str">
        <f>IF(AY23=0, "0", IF(SIGN(Mittelwerte!R52) = SIGN(Vorzeichenprüfung!AY23), "WAHR", "FALSCH"))</f>
        <v>0</v>
      </c>
      <c r="S58" s="20" t="str">
        <f>IF(AZ23=0, "0", IF(SIGN(Mittelwerte!S52) = SIGN(Vorzeichenprüfung!AZ23), "WAHR", "FALSCH"))</f>
        <v>0</v>
      </c>
      <c r="T58" s="20" t="str">
        <f>IF(BA23=0, "0", IF(SIGN(Mittelwerte!T52) = SIGN(Vorzeichenprüfung!BA23), "WAHR", "FALSCH"))</f>
        <v>0</v>
      </c>
      <c r="U58" s="20" t="str">
        <f>IF(BB23=0, "0", IF(SIGN(Mittelwerte!U52) = SIGN(Vorzeichenprüfung!BB23), "WAHR", "FALSCH"))</f>
        <v>0</v>
      </c>
      <c r="V58" s="20" t="str">
        <f>IF(BC23=0, "0", IF(SIGN(Mittelwerte!V52) = SIGN(Vorzeichenprüfung!BC23), "WAHR", "FALSCH"))</f>
        <v>0</v>
      </c>
      <c r="W58" s="20" t="str">
        <f>IF(BD23=0, "0", IF(SIGN(Mittelwerte!W52) = SIGN(Vorzeichenprüfung!BD23), "WAHR", "FALSCH"))</f>
        <v>0</v>
      </c>
      <c r="X58" s="20" t="str">
        <f>IF(BE23=0, "0", IF(SIGN(Mittelwerte!X52) = SIGN(Vorzeichenprüfung!BE23), "WAHR", "FALSCH"))</f>
        <v>0</v>
      </c>
      <c r="Y58" s="20" t="str">
        <f>IF(BF23=0, "0", IF(SIGN(Mittelwerte!Y52) = SIGN(Vorzeichenprüfung!BF23), "WAHR", "FALSCH"))</f>
        <v>0</v>
      </c>
      <c r="Z58" s="20" t="str">
        <f>IF(BG23=0, "0", IF(SIGN(Mittelwerte!Z52) = SIGN(Vorzeichenprüfung!BG23), "WAHR", "FALSCH"))</f>
        <v>0</v>
      </c>
      <c r="AA58" s="20" t="str">
        <f>IF(BH23=0, "0", IF(SIGN(Mittelwerte!AA52) = SIGN(Vorzeichenprüfung!BH23), "WAHR", "FALSCH"))</f>
        <v>0</v>
      </c>
      <c r="AB58" s="20" t="str">
        <f>IF(BI23=0, "0", IF(SIGN(Mittelwerte!AB52) = SIGN(Vorzeichenprüfung!BI23), "WAHR", "FALSCH"))</f>
        <v>0</v>
      </c>
      <c r="AC58" s="20" t="str">
        <f>IF(BJ23=0, "0", IF(SIGN(Mittelwerte!AC52) = SIGN(Vorzeichenprüfung!BJ23), "WAHR", "FALSCH"))</f>
        <v>0</v>
      </c>
      <c r="AD58" s="20" t="str">
        <f>IF(BK23=0, "0", IF(SIGN(Mittelwerte!AD52) = SIGN(Vorzeichenprüfung!BK23), "WAHR", "FALSCH"))</f>
        <v>0</v>
      </c>
    </row>
    <row r="59" spans="1:30" x14ac:dyDescent="0.2">
      <c r="A59" s="128"/>
      <c r="B59" s="128"/>
      <c r="C59" s="7" t="s">
        <v>147</v>
      </c>
      <c r="D59" s="19" t="s">
        <v>116</v>
      </c>
      <c r="E59" s="20" t="str">
        <f>IF(AL24=0, "0", IF(SIGN(Mittelwerte!E53) = SIGN(Vorzeichenprüfung!AL24), "WAHR", "FALSCH"))</f>
        <v>0</v>
      </c>
      <c r="F59" s="20" t="str">
        <f>IF(AM24=0, "0", IF(SIGN(Mittelwerte!F53) = SIGN(Vorzeichenprüfung!AM24), "WAHR", "FALSCH"))</f>
        <v>0</v>
      </c>
      <c r="G59" s="20" t="str">
        <f>IF(AN24=0, "0", IF(SIGN(Mittelwerte!G53) = SIGN(Vorzeichenprüfung!AN24), "WAHR", "FALSCH"))</f>
        <v>0</v>
      </c>
      <c r="H59" s="20" t="str">
        <f>IF(AO24=0, "0", IF(SIGN(Mittelwerte!H53) = SIGN(Vorzeichenprüfung!AO24), "WAHR", "FALSCH"))</f>
        <v>0</v>
      </c>
      <c r="I59" s="20" t="str">
        <f>IF(AP24=0, "0", IF(SIGN(Mittelwerte!I53) = SIGN(Vorzeichenprüfung!AP24), "WAHR", "FALSCH"))</f>
        <v>0</v>
      </c>
      <c r="J59" s="20" t="str">
        <f>IF(AQ24=0, "0", IF(SIGN(Mittelwerte!J53) = SIGN(Vorzeichenprüfung!AQ24), "WAHR", "FALSCH"))</f>
        <v>0</v>
      </c>
      <c r="K59" s="20" t="str">
        <f>IF(AR24=0, "0", IF(SIGN(Mittelwerte!K53) = SIGN(Vorzeichenprüfung!AR24), "WAHR", "FALSCH"))</f>
        <v>0</v>
      </c>
      <c r="L59" s="20" t="str">
        <f>IF(AS24=0, "0", IF(SIGN(Mittelwerte!L53) = SIGN(Vorzeichenprüfung!AS24), "WAHR", "FALSCH"))</f>
        <v>0</v>
      </c>
      <c r="M59" s="20" t="str">
        <f>IF(AT24=0, "0", IF(SIGN(Mittelwerte!M53) = SIGN(Vorzeichenprüfung!AT24), "WAHR", "FALSCH"))</f>
        <v>0</v>
      </c>
      <c r="N59" s="20" t="str">
        <f>IF(AU24=0, "0", IF(SIGN(Mittelwerte!N53) = SIGN(Vorzeichenprüfung!AU24), "WAHR", "FALSCH"))</f>
        <v>0</v>
      </c>
      <c r="O59" s="20" t="str">
        <f>IF(AV24=0, "0", IF(SIGN(Mittelwerte!O53) = SIGN(Vorzeichenprüfung!AV24), "WAHR", "FALSCH"))</f>
        <v>0</v>
      </c>
      <c r="P59" s="20" t="str">
        <f>IF(AW24=0, "0", IF(SIGN(Mittelwerte!P53) = SIGN(Vorzeichenprüfung!AW24), "WAHR", "FALSCH"))</f>
        <v>0</v>
      </c>
      <c r="Q59" s="20" t="str">
        <f>IF(AX24=0, "0", IF(SIGN(Mittelwerte!Q53) = SIGN(Vorzeichenprüfung!AX24), "WAHR", "FALSCH"))</f>
        <v>0</v>
      </c>
      <c r="R59" s="20" t="str">
        <f>IF(AY24=0, "0", IF(SIGN(Mittelwerte!R53) = SIGN(Vorzeichenprüfung!AY24), "WAHR", "FALSCH"))</f>
        <v>0</v>
      </c>
      <c r="S59" s="20" t="str">
        <f>IF(AZ24=0, "0", IF(SIGN(Mittelwerte!S53) = SIGN(Vorzeichenprüfung!AZ24), "WAHR", "FALSCH"))</f>
        <v>0</v>
      </c>
      <c r="T59" s="20" t="str">
        <f>IF(BA24=0, "0", IF(SIGN(Mittelwerte!T53) = SIGN(Vorzeichenprüfung!BA24), "WAHR", "FALSCH"))</f>
        <v>0</v>
      </c>
      <c r="U59" s="20" t="str">
        <f>IF(BB24=0, "0", IF(SIGN(Mittelwerte!U53) = SIGN(Vorzeichenprüfung!BB24), "WAHR", "FALSCH"))</f>
        <v>0</v>
      </c>
      <c r="V59" s="20" t="str">
        <f>IF(BC24=0, "0", IF(SIGN(Mittelwerte!V53) = SIGN(Vorzeichenprüfung!BC24), "WAHR", "FALSCH"))</f>
        <v>0</v>
      </c>
      <c r="W59" s="20" t="str">
        <f>IF(BD24=0, "0", IF(SIGN(Mittelwerte!W53) = SIGN(Vorzeichenprüfung!BD24), "WAHR", "FALSCH"))</f>
        <v>0</v>
      </c>
      <c r="X59" s="20" t="str">
        <f>IF(BE24=0, "0", IF(SIGN(Mittelwerte!X53) = SIGN(Vorzeichenprüfung!BE24), "WAHR", "FALSCH"))</f>
        <v>0</v>
      </c>
      <c r="Y59" s="20" t="str">
        <f>IF(BF24=0, "0", IF(SIGN(Mittelwerte!Y53) = SIGN(Vorzeichenprüfung!BF24), "WAHR", "FALSCH"))</f>
        <v>0</v>
      </c>
      <c r="Z59" s="20" t="str">
        <f>IF(BG24=0, "0", IF(SIGN(Mittelwerte!Z53) = SIGN(Vorzeichenprüfung!BG24), "WAHR", "FALSCH"))</f>
        <v>0</v>
      </c>
      <c r="AA59" s="20" t="str">
        <f>IF(BH24=0, "0", IF(SIGN(Mittelwerte!AA53) = SIGN(Vorzeichenprüfung!BH24), "WAHR", "FALSCH"))</f>
        <v>0</v>
      </c>
      <c r="AB59" s="20" t="str">
        <f>IF(BI24=0, "0", IF(SIGN(Mittelwerte!AB53) = SIGN(Vorzeichenprüfung!BI24), "WAHR", "FALSCH"))</f>
        <v>0</v>
      </c>
      <c r="AC59" s="20" t="str">
        <f>IF(BJ24=0, "0", IF(SIGN(Mittelwerte!AC53) = SIGN(Vorzeichenprüfung!BJ24), "WAHR", "FALSCH"))</f>
        <v>0</v>
      </c>
      <c r="AD59" s="20" t="str">
        <f>IF(BK24=0, "0", IF(SIGN(Mittelwerte!AD53) = SIGN(Vorzeichenprüfung!BK24), "WAHR", "FALSCH"))</f>
        <v>0</v>
      </c>
    </row>
    <row r="60" spans="1:30" x14ac:dyDescent="0.2">
      <c r="A60" s="128"/>
      <c r="B60" s="128"/>
      <c r="C60" s="7" t="s">
        <v>148</v>
      </c>
      <c r="D60" s="19" t="s">
        <v>117</v>
      </c>
      <c r="E60" s="20" t="str">
        <f>IF(AL25=0, "0", IF(SIGN(Mittelwerte!E54) = SIGN(Vorzeichenprüfung!AL25), "WAHR", "FALSCH"))</f>
        <v>0</v>
      </c>
      <c r="F60" s="20" t="str">
        <f>IF(AM25=0, "0", IF(SIGN(Mittelwerte!F54) = SIGN(Vorzeichenprüfung!AM25), "WAHR", "FALSCH"))</f>
        <v>0</v>
      </c>
      <c r="G60" s="20" t="str">
        <f>IF(AN25=0, "0", IF(SIGN(Mittelwerte!G54) = SIGN(Vorzeichenprüfung!AN25), "WAHR", "FALSCH"))</f>
        <v>0</v>
      </c>
      <c r="H60" s="20" t="str">
        <f>IF(AO25=0, "0", IF(SIGN(Mittelwerte!H54) = SIGN(Vorzeichenprüfung!AO25), "WAHR", "FALSCH"))</f>
        <v>0</v>
      </c>
      <c r="I60" s="20" t="str">
        <f>IF(AP25=0, "0", IF(SIGN(Mittelwerte!I54) = SIGN(Vorzeichenprüfung!AP25), "WAHR", "FALSCH"))</f>
        <v>WAHR</v>
      </c>
      <c r="J60" s="20" t="str">
        <f>IF(AQ25=0, "0", IF(SIGN(Mittelwerte!J54) = SIGN(Vorzeichenprüfung!AQ25), "WAHR", "FALSCH"))</f>
        <v>0</v>
      </c>
      <c r="K60" s="20" t="str">
        <f>IF(AR25=0, "0", IF(SIGN(Mittelwerte!K54) = SIGN(Vorzeichenprüfung!AR25), "WAHR", "FALSCH"))</f>
        <v>0</v>
      </c>
      <c r="L60" s="20" t="str">
        <f>IF(AS25=0, "0", IF(SIGN(Mittelwerte!L54) = SIGN(Vorzeichenprüfung!AS25), "WAHR", "FALSCH"))</f>
        <v>0</v>
      </c>
      <c r="M60" s="20" t="str">
        <f>IF(AT25=0, "0", IF(SIGN(Mittelwerte!M54) = SIGN(Vorzeichenprüfung!AT25), "WAHR", "FALSCH"))</f>
        <v>0</v>
      </c>
      <c r="N60" s="20" t="str">
        <f>IF(AU25=0, "0", IF(SIGN(Mittelwerte!N54) = SIGN(Vorzeichenprüfung!AU25), "WAHR", "FALSCH"))</f>
        <v>0</v>
      </c>
      <c r="O60" s="20" t="str">
        <f>IF(AV25=0, "0", IF(SIGN(Mittelwerte!O54) = SIGN(Vorzeichenprüfung!AV25), "WAHR", "FALSCH"))</f>
        <v>FALSCH</v>
      </c>
      <c r="P60" s="20" t="str">
        <f>IF(AW25=0, "0", IF(SIGN(Mittelwerte!P54) = SIGN(Vorzeichenprüfung!AW25), "WAHR", "FALSCH"))</f>
        <v>0</v>
      </c>
      <c r="Q60" s="20" t="str">
        <f>IF(AX25=0, "0", IF(SIGN(Mittelwerte!Q54) = SIGN(Vorzeichenprüfung!AX25), "WAHR", "FALSCH"))</f>
        <v>0</v>
      </c>
      <c r="R60" s="20" t="str">
        <f>IF(AY25=0, "0", IF(SIGN(Mittelwerte!R54) = SIGN(Vorzeichenprüfung!AY25), "WAHR", "FALSCH"))</f>
        <v>0</v>
      </c>
      <c r="S60" s="20" t="str">
        <f>IF(AZ25=0, "0", IF(SIGN(Mittelwerte!S54) = SIGN(Vorzeichenprüfung!AZ25), "WAHR", "FALSCH"))</f>
        <v>0</v>
      </c>
      <c r="T60" s="20" t="str">
        <f>IF(BA25=0, "0", IF(SIGN(Mittelwerte!T54) = SIGN(Vorzeichenprüfung!BA25), "WAHR", "FALSCH"))</f>
        <v>0</v>
      </c>
      <c r="U60" s="20" t="str">
        <f>IF(BB25=0, "0", IF(SIGN(Mittelwerte!U54) = SIGN(Vorzeichenprüfung!BB25), "WAHR", "FALSCH"))</f>
        <v>WAHR</v>
      </c>
      <c r="V60" s="20" t="str">
        <f>IF(BC25=0, "0", IF(SIGN(Mittelwerte!V54) = SIGN(Vorzeichenprüfung!BC25), "WAHR", "FALSCH"))</f>
        <v>FALSCH</v>
      </c>
      <c r="W60" s="20" t="str">
        <f>IF(BD25=0, "0", IF(SIGN(Mittelwerte!W54) = SIGN(Vorzeichenprüfung!BD25), "WAHR", "FALSCH"))</f>
        <v>0</v>
      </c>
      <c r="X60" s="20" t="str">
        <f>IF(BE25=0, "0", IF(SIGN(Mittelwerte!X54) = SIGN(Vorzeichenprüfung!BE25), "WAHR", "FALSCH"))</f>
        <v>0</v>
      </c>
      <c r="Y60" s="20" t="str">
        <f>IF(BF25=0, "0", IF(SIGN(Mittelwerte!Y54) = SIGN(Vorzeichenprüfung!BF25), "WAHR", "FALSCH"))</f>
        <v>0</v>
      </c>
      <c r="Z60" s="20" t="str">
        <f>IF(BG25=0, "0", IF(SIGN(Mittelwerte!Z54) = SIGN(Vorzeichenprüfung!BG25), "WAHR", "FALSCH"))</f>
        <v>0</v>
      </c>
      <c r="AA60" s="20" t="str">
        <f>IF(BH25=0, "0", IF(SIGN(Mittelwerte!AA54) = SIGN(Vorzeichenprüfung!BH25), "WAHR", "FALSCH"))</f>
        <v>0</v>
      </c>
      <c r="AB60" s="20" t="str">
        <f>IF(BI25=0, "0", IF(SIGN(Mittelwerte!AB54) = SIGN(Vorzeichenprüfung!BI25), "WAHR", "FALSCH"))</f>
        <v>WAHR</v>
      </c>
      <c r="AC60" s="20" t="str">
        <f>IF(BJ25=0, "0", IF(SIGN(Mittelwerte!AC54) = SIGN(Vorzeichenprüfung!BJ25), "WAHR", "FALSCH"))</f>
        <v>0</v>
      </c>
      <c r="AD60" s="20" t="str">
        <f>IF(BK25=0, "0", IF(SIGN(Mittelwerte!AD54) = SIGN(Vorzeichenprüfung!BK25), "WAHR", "FALSCH"))</f>
        <v>0</v>
      </c>
    </row>
    <row r="61" spans="1:30" x14ac:dyDescent="0.2">
      <c r="A61" s="128"/>
      <c r="B61" s="128"/>
      <c r="C61" s="7" t="s">
        <v>149</v>
      </c>
      <c r="D61" s="19" t="s">
        <v>118</v>
      </c>
      <c r="E61" s="20" t="str">
        <f>IF(AL26=0, "0", IF(SIGN(Mittelwerte!E55) = SIGN(Vorzeichenprüfung!AL26), "WAHR", "FALSCH"))</f>
        <v>WAHR</v>
      </c>
      <c r="F61" s="20" t="str">
        <f>IF(AM26=0, "0", IF(SIGN(Mittelwerte!F55) = SIGN(Vorzeichenprüfung!AM26), "WAHR", "FALSCH"))</f>
        <v>0</v>
      </c>
      <c r="G61" s="20" t="str">
        <f>IF(AN26=0, "0", IF(SIGN(Mittelwerte!G55) = SIGN(Vorzeichenprüfung!AN26), "WAHR", "FALSCH"))</f>
        <v>WAHR</v>
      </c>
      <c r="H61" s="20" t="str">
        <f>IF(AO26=0, "0", IF(SIGN(Mittelwerte!H55) = SIGN(Vorzeichenprüfung!AO26), "WAHR", "FALSCH"))</f>
        <v>0</v>
      </c>
      <c r="I61" s="20" t="str">
        <f>IF(AP26=0, "0", IF(SIGN(Mittelwerte!I55) = SIGN(Vorzeichenprüfung!AP26), "WAHR", "FALSCH"))</f>
        <v>WAHR</v>
      </c>
      <c r="J61" s="20" t="str">
        <f>IF(AQ26=0, "0", IF(SIGN(Mittelwerte!J55) = SIGN(Vorzeichenprüfung!AQ26), "WAHR", "FALSCH"))</f>
        <v>WAHR</v>
      </c>
      <c r="K61" s="20" t="str">
        <f>IF(AR26=0, "0", IF(SIGN(Mittelwerte!K55) = SIGN(Vorzeichenprüfung!AR26), "WAHR", "FALSCH"))</f>
        <v>0</v>
      </c>
      <c r="L61" s="20" t="str">
        <f>IF(AS26=0, "0", IF(SIGN(Mittelwerte!L55) = SIGN(Vorzeichenprüfung!AS26), "WAHR", "FALSCH"))</f>
        <v>0</v>
      </c>
      <c r="M61" s="20" t="str">
        <f>IF(AT26=0, "0", IF(SIGN(Mittelwerte!M55) = SIGN(Vorzeichenprüfung!AT26), "WAHR", "FALSCH"))</f>
        <v>WAHR</v>
      </c>
      <c r="N61" s="20" t="str">
        <f>IF(AU26=0, "0", IF(SIGN(Mittelwerte!N55) = SIGN(Vorzeichenprüfung!AU26), "WAHR", "FALSCH"))</f>
        <v>0</v>
      </c>
      <c r="O61" s="20" t="str">
        <f>IF(AV26=0, "0", IF(SIGN(Mittelwerte!O55) = SIGN(Vorzeichenprüfung!AV26), "WAHR", "FALSCH"))</f>
        <v>0</v>
      </c>
      <c r="P61" s="20" t="str">
        <f>IF(AW26=0, "0", IF(SIGN(Mittelwerte!P55) = SIGN(Vorzeichenprüfung!AW26), "WAHR", "FALSCH"))</f>
        <v>0</v>
      </c>
      <c r="Q61" s="20" t="str">
        <f>IF(AX26=0, "0", IF(SIGN(Mittelwerte!Q55) = SIGN(Vorzeichenprüfung!AX26), "WAHR", "FALSCH"))</f>
        <v>0</v>
      </c>
      <c r="R61" s="20" t="str">
        <f>IF(AY26=0, "0", IF(SIGN(Mittelwerte!R55) = SIGN(Vorzeichenprüfung!AY26), "WAHR", "FALSCH"))</f>
        <v>0</v>
      </c>
      <c r="S61" s="20" t="str">
        <f>IF(AZ26=0, "0", IF(SIGN(Mittelwerte!S55) = SIGN(Vorzeichenprüfung!AZ26), "WAHR", "FALSCH"))</f>
        <v>0</v>
      </c>
      <c r="T61" s="20" t="str">
        <f>IF(BA26=0, "0", IF(SIGN(Mittelwerte!T55) = SIGN(Vorzeichenprüfung!BA26), "WAHR", "FALSCH"))</f>
        <v>0</v>
      </c>
      <c r="U61" s="20" t="str">
        <f>IF(BB26=0, "0", IF(SIGN(Mittelwerte!U55) = SIGN(Vorzeichenprüfung!BB26), "WAHR", "FALSCH"))</f>
        <v>FALSCH</v>
      </c>
      <c r="V61" s="20" t="str">
        <f>IF(BC26=0, "0", IF(SIGN(Mittelwerte!V55) = SIGN(Vorzeichenprüfung!BC26), "WAHR", "FALSCH"))</f>
        <v>WAHR</v>
      </c>
      <c r="W61" s="20" t="str">
        <f>IF(BD26=0, "0", IF(SIGN(Mittelwerte!W55) = SIGN(Vorzeichenprüfung!BD26), "WAHR", "FALSCH"))</f>
        <v>0</v>
      </c>
      <c r="X61" s="20" t="str">
        <f>IF(BE26=0, "0", IF(SIGN(Mittelwerte!X55) = SIGN(Vorzeichenprüfung!BE26), "WAHR", "FALSCH"))</f>
        <v>0</v>
      </c>
      <c r="Y61" s="20" t="str">
        <f>IF(BF26=0, "0", IF(SIGN(Mittelwerte!Y55) = SIGN(Vorzeichenprüfung!BF26), "WAHR", "FALSCH"))</f>
        <v>0</v>
      </c>
      <c r="Z61" s="20" t="str">
        <f>IF(BG26=0, "0", IF(SIGN(Mittelwerte!Z55) = SIGN(Vorzeichenprüfung!BG26), "WAHR", "FALSCH"))</f>
        <v>0</v>
      </c>
      <c r="AA61" s="20" t="str">
        <f>IF(BH26=0, "0", IF(SIGN(Mittelwerte!AA55) = SIGN(Vorzeichenprüfung!BH26), "WAHR", "FALSCH"))</f>
        <v>0</v>
      </c>
      <c r="AB61" s="20" t="str">
        <f>IF(BI26=0, "0", IF(SIGN(Mittelwerte!AB55) = SIGN(Vorzeichenprüfung!BI26), "WAHR", "FALSCH"))</f>
        <v>FALSCH</v>
      </c>
      <c r="AC61" s="20" t="str">
        <f>IF(BJ26=0, "0", IF(SIGN(Mittelwerte!AC55) = SIGN(Vorzeichenprüfung!BJ26), "WAHR", "FALSCH"))</f>
        <v>0</v>
      </c>
      <c r="AD61" s="20" t="str">
        <f>IF(BK26=0, "0", IF(SIGN(Mittelwerte!AD55) = SIGN(Vorzeichenprüfung!BK26), "WAHR", "FALSCH"))</f>
        <v>0</v>
      </c>
    </row>
    <row r="62" spans="1:30" x14ac:dyDescent="0.2">
      <c r="A62" s="128"/>
      <c r="B62" s="128"/>
      <c r="C62" s="7" t="s">
        <v>150</v>
      </c>
      <c r="D62" s="19" t="s">
        <v>119</v>
      </c>
      <c r="E62" s="20" t="str">
        <f>IF(AL27=0, "0", IF(SIGN(Mittelwerte!E56) = SIGN(Vorzeichenprüfung!AL27), "WAHR", "FALSCH"))</f>
        <v>FALSCH</v>
      </c>
      <c r="F62" s="20" t="str">
        <f>IF(AM27=0, "0", IF(SIGN(Mittelwerte!F56) = SIGN(Vorzeichenprüfung!AM27), "WAHR", "FALSCH"))</f>
        <v>0</v>
      </c>
      <c r="G62" s="20" t="str">
        <f>IF(AN27=0, "0", IF(SIGN(Mittelwerte!G56) = SIGN(Vorzeichenprüfung!AN27), "WAHR", "FALSCH"))</f>
        <v>0</v>
      </c>
      <c r="H62" s="20" t="str">
        <f>IF(AO27=0, "0", IF(SIGN(Mittelwerte!H56) = SIGN(Vorzeichenprüfung!AO27), "WAHR", "FALSCH"))</f>
        <v>0</v>
      </c>
      <c r="I62" s="20" t="str">
        <f>IF(AP27=0, "0", IF(SIGN(Mittelwerte!I56) = SIGN(Vorzeichenprüfung!AP27), "WAHR", "FALSCH"))</f>
        <v>WAHR</v>
      </c>
      <c r="J62" s="20" t="str">
        <f>IF(AQ27=0, "0", IF(SIGN(Mittelwerte!J56) = SIGN(Vorzeichenprüfung!AQ27), "WAHR", "FALSCH"))</f>
        <v>0</v>
      </c>
      <c r="K62" s="20" t="str">
        <f>IF(AR27=0, "0", IF(SIGN(Mittelwerte!K56) = SIGN(Vorzeichenprüfung!AR27), "WAHR", "FALSCH"))</f>
        <v>0</v>
      </c>
      <c r="L62" s="20" t="str">
        <f>IF(AS27=0, "0", IF(SIGN(Mittelwerte!L56) = SIGN(Vorzeichenprüfung!AS27), "WAHR", "FALSCH"))</f>
        <v>0</v>
      </c>
      <c r="M62" s="20" t="str">
        <f>IF(AT27=0, "0", IF(SIGN(Mittelwerte!M56) = SIGN(Vorzeichenprüfung!AT27), "WAHR", "FALSCH"))</f>
        <v>0</v>
      </c>
      <c r="N62" s="20" t="str">
        <f>IF(AU27=0, "0", IF(SIGN(Mittelwerte!N56) = SIGN(Vorzeichenprüfung!AU27), "WAHR", "FALSCH"))</f>
        <v>0</v>
      </c>
      <c r="O62" s="20" t="str">
        <f>IF(AV27=0, "0", IF(SIGN(Mittelwerte!O56) = SIGN(Vorzeichenprüfung!AV27), "WAHR", "FALSCH"))</f>
        <v>0</v>
      </c>
      <c r="P62" s="20" t="str">
        <f>IF(AW27=0, "0", IF(SIGN(Mittelwerte!P56) = SIGN(Vorzeichenprüfung!AW27), "WAHR", "FALSCH"))</f>
        <v>0</v>
      </c>
      <c r="Q62" s="20" t="str">
        <f>IF(AX27=0, "0", IF(SIGN(Mittelwerte!Q56) = SIGN(Vorzeichenprüfung!AX27), "WAHR", "FALSCH"))</f>
        <v>0</v>
      </c>
      <c r="R62" s="20" t="str">
        <f>IF(AY27=0, "0", IF(SIGN(Mittelwerte!R56) = SIGN(Vorzeichenprüfung!AY27), "WAHR", "FALSCH"))</f>
        <v>0</v>
      </c>
      <c r="S62" s="20" t="str">
        <f>IF(AZ27=0, "0", IF(SIGN(Mittelwerte!S56) = SIGN(Vorzeichenprüfung!AZ27), "WAHR", "FALSCH"))</f>
        <v>0</v>
      </c>
      <c r="T62" s="20" t="str">
        <f>IF(BA27=0, "0", IF(SIGN(Mittelwerte!T56) = SIGN(Vorzeichenprüfung!BA27), "WAHR", "FALSCH"))</f>
        <v>0</v>
      </c>
      <c r="U62" s="20" t="str">
        <f>IF(BB27=0, "0", IF(SIGN(Mittelwerte!U56) = SIGN(Vorzeichenprüfung!BB27), "WAHR", "FALSCH"))</f>
        <v>0</v>
      </c>
      <c r="V62" s="20" t="str">
        <f>IF(BC27=0, "0", IF(SIGN(Mittelwerte!V56) = SIGN(Vorzeichenprüfung!BC27), "WAHR", "FALSCH"))</f>
        <v>0</v>
      </c>
      <c r="W62" s="20" t="str">
        <f>IF(BD27=0, "0", IF(SIGN(Mittelwerte!W56) = SIGN(Vorzeichenprüfung!BD27), "WAHR", "FALSCH"))</f>
        <v>0</v>
      </c>
      <c r="X62" s="20" t="str">
        <f>IF(BE27=0, "0", IF(SIGN(Mittelwerte!X56) = SIGN(Vorzeichenprüfung!BE27), "WAHR", "FALSCH"))</f>
        <v>0</v>
      </c>
      <c r="Y62" s="20" t="str">
        <f>IF(BF27=0, "0", IF(SIGN(Mittelwerte!Y56) = SIGN(Vorzeichenprüfung!BF27), "WAHR", "FALSCH"))</f>
        <v>0</v>
      </c>
      <c r="Z62" s="20" t="str">
        <f>IF(BG27=0, "0", IF(SIGN(Mittelwerte!Z56) = SIGN(Vorzeichenprüfung!BG27), "WAHR", "FALSCH"))</f>
        <v>0</v>
      </c>
      <c r="AA62" s="20" t="str">
        <f>IF(BH27=0, "0", IF(SIGN(Mittelwerte!AA56) = SIGN(Vorzeichenprüfung!BH27), "WAHR", "FALSCH"))</f>
        <v>0</v>
      </c>
      <c r="AB62" s="20" t="str">
        <f>IF(BI27=0, "0", IF(SIGN(Mittelwerte!AB56) = SIGN(Vorzeichenprüfung!BI27), "WAHR", "FALSCH"))</f>
        <v>0</v>
      </c>
      <c r="AC62" s="20" t="str">
        <f>IF(BJ27=0, "0", IF(SIGN(Mittelwerte!AC56) = SIGN(Vorzeichenprüfung!BJ27), "WAHR", "FALSCH"))</f>
        <v>0</v>
      </c>
      <c r="AD62" s="20" t="str">
        <f>IF(BK27=0, "0", IF(SIGN(Mittelwerte!AD56) = SIGN(Vorzeichenprüfung!BK27), "WAHR", "FALSCH"))</f>
        <v>0</v>
      </c>
    </row>
    <row r="63" spans="1:30" x14ac:dyDescent="0.2">
      <c r="A63" s="128"/>
      <c r="B63" s="128"/>
      <c r="C63" s="7" t="s">
        <v>151</v>
      </c>
      <c r="D63" s="19" t="s">
        <v>120</v>
      </c>
      <c r="E63" s="20" t="str">
        <f>IF(AL28=0, "0", IF(SIGN(Mittelwerte!E57) = SIGN(Vorzeichenprüfung!AL28), "WAHR", "FALSCH"))</f>
        <v>0</v>
      </c>
      <c r="F63" s="20" t="str">
        <f>IF(AM28=0, "0", IF(SIGN(Mittelwerte!F57) = SIGN(Vorzeichenprüfung!AM28), "WAHR", "FALSCH"))</f>
        <v>0</v>
      </c>
      <c r="G63" s="20" t="str">
        <f>IF(AN28=0, "0", IF(SIGN(Mittelwerte!G57) = SIGN(Vorzeichenprüfung!AN28), "WAHR", "FALSCH"))</f>
        <v>0</v>
      </c>
      <c r="H63" s="20" t="str">
        <f>IF(AO28=0, "0", IF(SIGN(Mittelwerte!H57) = SIGN(Vorzeichenprüfung!AO28), "WAHR", "FALSCH"))</f>
        <v>0</v>
      </c>
      <c r="I63" s="20" t="str">
        <f>IF(AP28=0, "0", IF(SIGN(Mittelwerte!I57) = SIGN(Vorzeichenprüfung!AP28), "WAHR", "FALSCH"))</f>
        <v>0</v>
      </c>
      <c r="J63" s="20" t="str">
        <f>IF(AQ28=0, "0", IF(SIGN(Mittelwerte!J57) = SIGN(Vorzeichenprüfung!AQ28), "WAHR", "FALSCH"))</f>
        <v>0</v>
      </c>
      <c r="K63" s="20" t="str">
        <f>IF(AR28=0, "0", IF(SIGN(Mittelwerte!K57) = SIGN(Vorzeichenprüfung!AR28), "WAHR", "FALSCH"))</f>
        <v>0</v>
      </c>
      <c r="L63" s="20" t="str">
        <f>IF(AS28=0, "0", IF(SIGN(Mittelwerte!L57) = SIGN(Vorzeichenprüfung!AS28), "WAHR", "FALSCH"))</f>
        <v>0</v>
      </c>
      <c r="M63" s="20" t="str">
        <f>IF(AT28=0, "0", IF(SIGN(Mittelwerte!M57) = SIGN(Vorzeichenprüfung!AT28), "WAHR", "FALSCH"))</f>
        <v>0</v>
      </c>
      <c r="N63" s="20" t="str">
        <f>IF(AU28=0, "0", IF(SIGN(Mittelwerte!N57) = SIGN(Vorzeichenprüfung!AU28), "WAHR", "FALSCH"))</f>
        <v>0</v>
      </c>
      <c r="O63" s="20" t="str">
        <f>IF(AV28=0, "0", IF(SIGN(Mittelwerte!O57) = SIGN(Vorzeichenprüfung!AV28), "WAHR", "FALSCH"))</f>
        <v>0</v>
      </c>
      <c r="P63" s="20" t="str">
        <f>IF(AW28=0, "0", IF(SIGN(Mittelwerte!P57) = SIGN(Vorzeichenprüfung!AW28), "WAHR", "FALSCH"))</f>
        <v>0</v>
      </c>
      <c r="Q63" s="20" t="str">
        <f>IF(AX28=0, "0", IF(SIGN(Mittelwerte!Q57) = SIGN(Vorzeichenprüfung!AX28), "WAHR", "FALSCH"))</f>
        <v>0</v>
      </c>
      <c r="R63" s="20" t="str">
        <f>IF(AY28=0, "0", IF(SIGN(Mittelwerte!R57) = SIGN(Vorzeichenprüfung!AY28), "WAHR", "FALSCH"))</f>
        <v>0</v>
      </c>
      <c r="S63" s="20" t="str">
        <f>IF(AZ28=0, "0", IF(SIGN(Mittelwerte!S57) = SIGN(Vorzeichenprüfung!AZ28), "WAHR", "FALSCH"))</f>
        <v>0</v>
      </c>
      <c r="T63" s="20" t="str">
        <f>IF(BA28=0, "0", IF(SIGN(Mittelwerte!T57) = SIGN(Vorzeichenprüfung!BA28), "WAHR", "FALSCH"))</f>
        <v>0</v>
      </c>
      <c r="U63" s="20" t="str">
        <f>IF(BB28=0, "0", IF(SIGN(Mittelwerte!U57) = SIGN(Vorzeichenprüfung!BB28), "WAHR", "FALSCH"))</f>
        <v>0</v>
      </c>
      <c r="V63" s="20" t="str">
        <f>IF(BC28=0, "0", IF(SIGN(Mittelwerte!V57) = SIGN(Vorzeichenprüfung!BC28), "WAHR", "FALSCH"))</f>
        <v>0</v>
      </c>
      <c r="W63" s="20" t="str">
        <f>IF(BD28=0, "0", IF(SIGN(Mittelwerte!W57) = SIGN(Vorzeichenprüfung!BD28), "WAHR", "FALSCH"))</f>
        <v>0</v>
      </c>
      <c r="X63" s="20" t="str">
        <f>IF(BE28=0, "0", IF(SIGN(Mittelwerte!X57) = SIGN(Vorzeichenprüfung!BE28), "WAHR", "FALSCH"))</f>
        <v>0</v>
      </c>
      <c r="Y63" s="20" t="str">
        <f>IF(BF28=0, "0", IF(SIGN(Mittelwerte!Y57) = SIGN(Vorzeichenprüfung!BF28), "WAHR", "FALSCH"))</f>
        <v>0</v>
      </c>
      <c r="Z63" s="20" t="str">
        <f>IF(BG28=0, "0", IF(SIGN(Mittelwerte!Z57) = SIGN(Vorzeichenprüfung!BG28), "WAHR", "FALSCH"))</f>
        <v>0</v>
      </c>
      <c r="AA63" s="20" t="str">
        <f>IF(BH28=0, "0", IF(SIGN(Mittelwerte!AA57) = SIGN(Vorzeichenprüfung!BH28), "WAHR", "FALSCH"))</f>
        <v>0</v>
      </c>
      <c r="AB63" s="20" t="str">
        <f>IF(BI28=0, "0", IF(SIGN(Mittelwerte!AB57) = SIGN(Vorzeichenprüfung!BI28), "WAHR", "FALSCH"))</f>
        <v>0</v>
      </c>
      <c r="AC63" s="20" t="str">
        <f>IF(BJ28=0, "0", IF(SIGN(Mittelwerte!AC57) = SIGN(Vorzeichenprüfung!BJ28), "WAHR", "FALSCH"))</f>
        <v>0</v>
      </c>
      <c r="AD63" s="20" t="str">
        <f>IF(BK28=0, "0", IF(SIGN(Mittelwerte!AD57) = SIGN(Vorzeichenprüfung!BK28), "WAHR", "FALSCH"))</f>
        <v>0</v>
      </c>
    </row>
    <row r="64" spans="1:30" x14ac:dyDescent="0.2">
      <c r="A64" s="128"/>
      <c r="B64" s="128"/>
      <c r="C64" s="7" t="s">
        <v>152</v>
      </c>
      <c r="D64" s="19" t="s">
        <v>121</v>
      </c>
      <c r="E64" s="20" t="str">
        <f>IF(AL29=0, "0", IF(SIGN(Mittelwerte!E58) = SIGN(Vorzeichenprüfung!AL29), "WAHR", "FALSCH"))</f>
        <v>0</v>
      </c>
      <c r="F64" s="20" t="str">
        <f>IF(AM29=0, "0", IF(SIGN(Mittelwerte!F58) = SIGN(Vorzeichenprüfung!AM29), "WAHR", "FALSCH"))</f>
        <v>0</v>
      </c>
      <c r="G64" s="20" t="str">
        <f>IF(AN29=0, "0", IF(SIGN(Mittelwerte!G58) = SIGN(Vorzeichenprüfung!AN29), "WAHR", "FALSCH"))</f>
        <v>0</v>
      </c>
      <c r="H64" s="20" t="str">
        <f>IF(AO29=0, "0", IF(SIGN(Mittelwerte!H58) = SIGN(Vorzeichenprüfung!AO29), "WAHR", "FALSCH"))</f>
        <v>0</v>
      </c>
      <c r="I64" s="20" t="str">
        <f>IF(AP29=0, "0", IF(SIGN(Mittelwerte!I58) = SIGN(Vorzeichenprüfung!AP29), "WAHR", "FALSCH"))</f>
        <v>0</v>
      </c>
      <c r="J64" s="20" t="str">
        <f>IF(AQ29=0, "0", IF(SIGN(Mittelwerte!J58) = SIGN(Vorzeichenprüfung!AQ29), "WAHR", "FALSCH"))</f>
        <v>0</v>
      </c>
      <c r="K64" s="20" t="str">
        <f>IF(AR29=0, "0", IF(SIGN(Mittelwerte!K58) = SIGN(Vorzeichenprüfung!AR29), "WAHR", "FALSCH"))</f>
        <v>0</v>
      </c>
      <c r="L64" s="20" t="str">
        <f>IF(AS29=0, "0", IF(SIGN(Mittelwerte!L58) = SIGN(Vorzeichenprüfung!AS29), "WAHR", "FALSCH"))</f>
        <v>0</v>
      </c>
      <c r="M64" s="20" t="str">
        <f>IF(AT29=0, "0", IF(SIGN(Mittelwerte!M58) = SIGN(Vorzeichenprüfung!AT29), "WAHR", "FALSCH"))</f>
        <v>0</v>
      </c>
      <c r="N64" s="20" t="str">
        <f>IF(AU29=0, "0", IF(SIGN(Mittelwerte!N58) = SIGN(Vorzeichenprüfung!AU29), "WAHR", "FALSCH"))</f>
        <v>0</v>
      </c>
      <c r="O64" s="20" t="str">
        <f>IF(AV29=0, "0", IF(SIGN(Mittelwerte!O58) = SIGN(Vorzeichenprüfung!AV29), "WAHR", "FALSCH"))</f>
        <v>0</v>
      </c>
      <c r="P64" s="20" t="str">
        <f>IF(AW29=0, "0", IF(SIGN(Mittelwerte!P58) = SIGN(Vorzeichenprüfung!AW29), "WAHR", "FALSCH"))</f>
        <v>0</v>
      </c>
      <c r="Q64" s="20" t="str">
        <f>IF(AX29=0, "0", IF(SIGN(Mittelwerte!Q58) = SIGN(Vorzeichenprüfung!AX29), "WAHR", "FALSCH"))</f>
        <v>0</v>
      </c>
      <c r="R64" s="20" t="str">
        <f>IF(AY29=0, "0", IF(SIGN(Mittelwerte!R58) = SIGN(Vorzeichenprüfung!AY29), "WAHR", "FALSCH"))</f>
        <v>0</v>
      </c>
      <c r="S64" s="20" t="str">
        <f>IF(AZ29=0, "0", IF(SIGN(Mittelwerte!S58) = SIGN(Vorzeichenprüfung!AZ29), "WAHR", "FALSCH"))</f>
        <v>0</v>
      </c>
      <c r="T64" s="20" t="str">
        <f>IF(BA29=0, "0", IF(SIGN(Mittelwerte!T58) = SIGN(Vorzeichenprüfung!BA29), "WAHR", "FALSCH"))</f>
        <v>0</v>
      </c>
      <c r="U64" s="20" t="str">
        <f>IF(BB29=0, "0", IF(SIGN(Mittelwerte!U58) = SIGN(Vorzeichenprüfung!BB29), "WAHR", "FALSCH"))</f>
        <v>0</v>
      </c>
      <c r="V64" s="20" t="str">
        <f>IF(BC29=0, "0", IF(SIGN(Mittelwerte!V58) = SIGN(Vorzeichenprüfung!BC29), "WAHR", "FALSCH"))</f>
        <v>WAHR</v>
      </c>
      <c r="W64" s="20" t="str">
        <f>IF(BD29=0, "0", IF(SIGN(Mittelwerte!W58) = SIGN(Vorzeichenprüfung!BD29), "WAHR", "FALSCH"))</f>
        <v>0</v>
      </c>
      <c r="X64" s="20" t="str">
        <f>IF(BE29=0, "0", IF(SIGN(Mittelwerte!X58) = SIGN(Vorzeichenprüfung!BE29), "WAHR", "FALSCH"))</f>
        <v>0</v>
      </c>
      <c r="Y64" s="20" t="str">
        <f>IF(BF29=0, "0", IF(SIGN(Mittelwerte!Y58) = SIGN(Vorzeichenprüfung!BF29), "WAHR", "FALSCH"))</f>
        <v>0</v>
      </c>
      <c r="Z64" s="20" t="str">
        <f>IF(BG29=0, "0", IF(SIGN(Mittelwerte!Z58) = SIGN(Vorzeichenprüfung!BG29), "WAHR", "FALSCH"))</f>
        <v>0</v>
      </c>
      <c r="AA64" s="20" t="str">
        <f>IF(BH29=0, "0", IF(SIGN(Mittelwerte!AA58) = SIGN(Vorzeichenprüfung!BH29), "WAHR", "FALSCH"))</f>
        <v>0</v>
      </c>
      <c r="AB64" s="20" t="str">
        <f>IF(BI29=0, "0", IF(SIGN(Mittelwerte!AB58) = SIGN(Vorzeichenprüfung!BI29), "WAHR", "FALSCH"))</f>
        <v>0</v>
      </c>
      <c r="AC64" s="20" t="str">
        <f>IF(BJ29=0, "0", IF(SIGN(Mittelwerte!AC58) = SIGN(Vorzeichenprüfung!BJ29), "WAHR", "FALSCH"))</f>
        <v>0</v>
      </c>
      <c r="AD64" s="20" t="str">
        <f>IF(BK29=0, "0", IF(SIGN(Mittelwerte!AD58) = SIGN(Vorzeichenprüfung!BK29), "WAHR", "FALSCH"))</f>
        <v>0</v>
      </c>
    </row>
    <row r="65" spans="1:30" x14ac:dyDescent="0.2">
      <c r="A65" s="128"/>
      <c r="B65" s="128"/>
      <c r="C65" s="7" t="s">
        <v>153</v>
      </c>
      <c r="D65" s="19" t="s">
        <v>122</v>
      </c>
      <c r="E65" s="20" t="str">
        <f>IF(AL30=0, "0", IF(SIGN(Mittelwerte!E59) = SIGN(Vorzeichenprüfung!AL30), "WAHR", "FALSCH"))</f>
        <v>0</v>
      </c>
      <c r="F65" s="20" t="str">
        <f>IF(AM30=0, "0", IF(SIGN(Mittelwerte!F59) = SIGN(Vorzeichenprüfung!AM30), "WAHR", "FALSCH"))</f>
        <v>0</v>
      </c>
      <c r="G65" s="20" t="str">
        <f>IF(AN30=0, "0", IF(SIGN(Mittelwerte!G59) = SIGN(Vorzeichenprüfung!AN30), "WAHR", "FALSCH"))</f>
        <v>0</v>
      </c>
      <c r="H65" s="20" t="str">
        <f>IF(AO30=0, "0", IF(SIGN(Mittelwerte!H59) = SIGN(Vorzeichenprüfung!AO30), "WAHR", "FALSCH"))</f>
        <v>0</v>
      </c>
      <c r="I65" s="20" t="str">
        <f>IF(AP30=0, "0", IF(SIGN(Mittelwerte!I59) = SIGN(Vorzeichenprüfung!AP30), "WAHR", "FALSCH"))</f>
        <v>0</v>
      </c>
      <c r="J65" s="20" t="str">
        <f>IF(AQ30=0, "0", IF(SIGN(Mittelwerte!J59) = SIGN(Vorzeichenprüfung!AQ30), "WAHR", "FALSCH"))</f>
        <v>0</v>
      </c>
      <c r="K65" s="20" t="str">
        <f>IF(AR30=0, "0", IF(SIGN(Mittelwerte!K59) = SIGN(Vorzeichenprüfung!AR30), "WAHR", "FALSCH"))</f>
        <v>0</v>
      </c>
      <c r="L65" s="20" t="str">
        <f>IF(AS30=0, "0", IF(SIGN(Mittelwerte!L59) = SIGN(Vorzeichenprüfung!AS30), "WAHR", "FALSCH"))</f>
        <v>0</v>
      </c>
      <c r="M65" s="20" t="str">
        <f>IF(AT30=0, "0", IF(SIGN(Mittelwerte!M59) = SIGN(Vorzeichenprüfung!AT30), "WAHR", "FALSCH"))</f>
        <v>0</v>
      </c>
      <c r="N65" s="20" t="str">
        <f>IF(AU30=0, "0", IF(SIGN(Mittelwerte!N59) = SIGN(Vorzeichenprüfung!AU30), "WAHR", "FALSCH"))</f>
        <v>0</v>
      </c>
      <c r="O65" s="20" t="str">
        <f>IF(AV30=0, "0", IF(SIGN(Mittelwerte!O59) = SIGN(Vorzeichenprüfung!AV30), "WAHR", "FALSCH"))</f>
        <v>0</v>
      </c>
      <c r="P65" s="20" t="str">
        <f>IF(AW30=0, "0", IF(SIGN(Mittelwerte!P59) = SIGN(Vorzeichenprüfung!AW30), "WAHR", "FALSCH"))</f>
        <v>0</v>
      </c>
      <c r="Q65" s="20" t="str">
        <f>IF(AX30=0, "0", IF(SIGN(Mittelwerte!Q59) = SIGN(Vorzeichenprüfung!AX30), "WAHR", "FALSCH"))</f>
        <v>0</v>
      </c>
      <c r="R65" s="20" t="str">
        <f>IF(AY30=0, "0", IF(SIGN(Mittelwerte!R59) = SIGN(Vorzeichenprüfung!AY30), "WAHR", "FALSCH"))</f>
        <v>0</v>
      </c>
      <c r="S65" s="20" t="str">
        <f>IF(AZ30=0, "0", IF(SIGN(Mittelwerte!S59) = SIGN(Vorzeichenprüfung!AZ30), "WAHR", "FALSCH"))</f>
        <v>0</v>
      </c>
      <c r="T65" s="20" t="str">
        <f>IF(BA30=0, "0", IF(SIGN(Mittelwerte!T59) = SIGN(Vorzeichenprüfung!BA30), "WAHR", "FALSCH"))</f>
        <v>0</v>
      </c>
      <c r="U65" s="20" t="str">
        <f>IF(BB30=0, "0", IF(SIGN(Mittelwerte!U59) = SIGN(Vorzeichenprüfung!BB30), "WAHR", "FALSCH"))</f>
        <v>0</v>
      </c>
      <c r="V65" s="20" t="str">
        <f>IF(BC30=0, "0", IF(SIGN(Mittelwerte!V59) = SIGN(Vorzeichenprüfung!BC30), "WAHR", "FALSCH"))</f>
        <v>0</v>
      </c>
      <c r="W65" s="20" t="str">
        <f>IF(BD30=0, "0", IF(SIGN(Mittelwerte!W59) = SIGN(Vorzeichenprüfung!BD30), "WAHR", "FALSCH"))</f>
        <v>0</v>
      </c>
      <c r="X65" s="20" t="str">
        <f>IF(BE30=0, "0", IF(SIGN(Mittelwerte!X59) = SIGN(Vorzeichenprüfung!BE30), "WAHR", "FALSCH"))</f>
        <v>0</v>
      </c>
      <c r="Y65" s="20" t="str">
        <f>IF(BF30=0, "0", IF(SIGN(Mittelwerte!Y59) = SIGN(Vorzeichenprüfung!BF30), "WAHR", "FALSCH"))</f>
        <v>0</v>
      </c>
      <c r="Z65" s="20" t="str">
        <f>IF(BG30=0, "0", IF(SIGN(Mittelwerte!Z59) = SIGN(Vorzeichenprüfung!BG30), "WAHR", "FALSCH"))</f>
        <v>0</v>
      </c>
      <c r="AA65" s="20" t="str">
        <f>IF(BH30=0, "0", IF(SIGN(Mittelwerte!AA59) = SIGN(Vorzeichenprüfung!BH30), "WAHR", "FALSCH"))</f>
        <v>0</v>
      </c>
      <c r="AB65" s="20" t="str">
        <f>IF(BI30=0, "0", IF(SIGN(Mittelwerte!AB59) = SIGN(Vorzeichenprüfung!BI30), "WAHR", "FALSCH"))</f>
        <v>0</v>
      </c>
      <c r="AC65" s="20" t="str">
        <f>IF(BJ30=0, "0", IF(SIGN(Mittelwerte!AC59) = SIGN(Vorzeichenprüfung!BJ30), "WAHR", "FALSCH"))</f>
        <v>0</v>
      </c>
      <c r="AD65" s="20" t="str">
        <f>IF(BK30=0, "0", IF(SIGN(Mittelwerte!AD59) = SIGN(Vorzeichenprüfung!BK30), "WAHR", "FALSCH"))</f>
        <v>0</v>
      </c>
    </row>
    <row r="66" spans="1:30" x14ac:dyDescent="0.2">
      <c r="A66" s="128"/>
      <c r="B66" s="128"/>
      <c r="C66" s="7" t="s">
        <v>154</v>
      </c>
      <c r="D66" s="19" t="s">
        <v>123</v>
      </c>
      <c r="E66" s="20" t="str">
        <f>IF(AL31=0, "0", IF(SIGN(Mittelwerte!E60) = SIGN(Vorzeichenprüfung!AL31), "WAHR", "FALSCH"))</f>
        <v>0</v>
      </c>
      <c r="F66" s="20" t="str">
        <f>IF(AM31=0, "0", IF(SIGN(Mittelwerte!F60) = SIGN(Vorzeichenprüfung!AM31), "WAHR", "FALSCH"))</f>
        <v>0</v>
      </c>
      <c r="G66" s="20" t="str">
        <f>IF(AN31=0, "0", IF(SIGN(Mittelwerte!G60) = SIGN(Vorzeichenprüfung!AN31), "WAHR", "FALSCH"))</f>
        <v>0</v>
      </c>
      <c r="H66" s="20" t="str">
        <f>IF(AO31=0, "0", IF(SIGN(Mittelwerte!H60) = SIGN(Vorzeichenprüfung!AO31), "WAHR", "FALSCH"))</f>
        <v>0</v>
      </c>
      <c r="I66" s="20" t="str">
        <f>IF(AP31=0, "0", IF(SIGN(Mittelwerte!I60) = SIGN(Vorzeichenprüfung!AP31), "WAHR", "FALSCH"))</f>
        <v>0</v>
      </c>
      <c r="J66" s="20" t="str">
        <f>IF(AQ31=0, "0", IF(SIGN(Mittelwerte!J60) = SIGN(Vorzeichenprüfung!AQ31), "WAHR", "FALSCH"))</f>
        <v>0</v>
      </c>
      <c r="K66" s="20" t="str">
        <f>IF(AR31=0, "0", IF(SIGN(Mittelwerte!K60) = SIGN(Vorzeichenprüfung!AR31), "WAHR", "FALSCH"))</f>
        <v>0</v>
      </c>
      <c r="L66" s="20" t="str">
        <f>IF(AS31=0, "0", IF(SIGN(Mittelwerte!L60) = SIGN(Vorzeichenprüfung!AS31), "WAHR", "FALSCH"))</f>
        <v>0</v>
      </c>
      <c r="M66" s="20" t="str">
        <f>IF(AT31=0, "0", IF(SIGN(Mittelwerte!M60) = SIGN(Vorzeichenprüfung!AT31), "WAHR", "FALSCH"))</f>
        <v>0</v>
      </c>
      <c r="N66" s="20" t="str">
        <f>IF(AU31=0, "0", IF(SIGN(Mittelwerte!N60) = SIGN(Vorzeichenprüfung!AU31), "WAHR", "FALSCH"))</f>
        <v>0</v>
      </c>
      <c r="O66" s="20" t="str">
        <f>IF(AV31=0, "0", IF(SIGN(Mittelwerte!O60) = SIGN(Vorzeichenprüfung!AV31), "WAHR", "FALSCH"))</f>
        <v>0</v>
      </c>
      <c r="P66" s="20" t="str">
        <f>IF(AW31=0, "0", IF(SIGN(Mittelwerte!P60) = SIGN(Vorzeichenprüfung!AW31), "WAHR", "FALSCH"))</f>
        <v>0</v>
      </c>
      <c r="Q66" s="20" t="str">
        <f>IF(AX31=0, "0", IF(SIGN(Mittelwerte!Q60) = SIGN(Vorzeichenprüfung!AX31), "WAHR", "FALSCH"))</f>
        <v>0</v>
      </c>
      <c r="R66" s="20" t="str">
        <f>IF(AY31=0, "0", IF(SIGN(Mittelwerte!R60) = SIGN(Vorzeichenprüfung!AY31), "WAHR", "FALSCH"))</f>
        <v>0</v>
      </c>
      <c r="S66" s="20" t="str">
        <f>IF(AZ31=0, "0", IF(SIGN(Mittelwerte!S60) = SIGN(Vorzeichenprüfung!AZ31), "WAHR", "FALSCH"))</f>
        <v>0</v>
      </c>
      <c r="T66" s="20" t="str">
        <f>IF(BA31=0, "0", IF(SIGN(Mittelwerte!T60) = SIGN(Vorzeichenprüfung!BA31), "WAHR", "FALSCH"))</f>
        <v>0</v>
      </c>
      <c r="U66" s="20" t="str">
        <f>IF(BB31=0, "0", IF(SIGN(Mittelwerte!U60) = SIGN(Vorzeichenprüfung!BB31), "WAHR", "FALSCH"))</f>
        <v>0</v>
      </c>
      <c r="V66" s="20" t="str">
        <f>IF(BC31=0, "0", IF(SIGN(Mittelwerte!V60) = SIGN(Vorzeichenprüfung!BC31), "WAHR", "FALSCH"))</f>
        <v>0</v>
      </c>
      <c r="W66" s="20" t="str">
        <f>IF(BD31=0, "0", IF(SIGN(Mittelwerte!W60) = SIGN(Vorzeichenprüfung!BD31), "WAHR", "FALSCH"))</f>
        <v>0</v>
      </c>
      <c r="X66" s="20" t="str">
        <f>IF(BE31=0, "0", IF(SIGN(Mittelwerte!X60) = SIGN(Vorzeichenprüfung!BE31), "WAHR", "FALSCH"))</f>
        <v>0</v>
      </c>
      <c r="Y66" s="20" t="str">
        <f>IF(BF31=0, "0", IF(SIGN(Mittelwerte!Y60) = SIGN(Vorzeichenprüfung!BF31), "WAHR", "FALSCH"))</f>
        <v>0</v>
      </c>
      <c r="Z66" s="20" t="str">
        <f>IF(BG31=0, "0", IF(SIGN(Mittelwerte!Z60) = SIGN(Vorzeichenprüfung!BG31), "WAHR", "FALSCH"))</f>
        <v>0</v>
      </c>
      <c r="AA66" s="20" t="str">
        <f>IF(BH31=0, "0", IF(SIGN(Mittelwerte!AA60) = SIGN(Vorzeichenprüfung!BH31), "WAHR", "FALSCH"))</f>
        <v>0</v>
      </c>
      <c r="AB66" s="20" t="str">
        <f>IF(BI31=0, "0", IF(SIGN(Mittelwerte!AB60) = SIGN(Vorzeichenprüfung!BI31), "WAHR", "FALSCH"))</f>
        <v>WAHR</v>
      </c>
      <c r="AC66" s="20" t="str">
        <f>IF(BJ31=0, "0", IF(SIGN(Mittelwerte!AC60) = SIGN(Vorzeichenprüfung!BJ31), "WAHR", "FALSCH"))</f>
        <v>0</v>
      </c>
      <c r="AD66" s="20" t="str">
        <f>IF(BK31=0, "0", IF(SIGN(Mittelwerte!AD60) = SIGN(Vorzeichenprüfung!BK31), "WAHR", "FALSCH"))</f>
        <v>0</v>
      </c>
    </row>
    <row r="67" spans="1:30" x14ac:dyDescent="0.2">
      <c r="A67" s="128"/>
      <c r="B67" s="128"/>
      <c r="C67" s="7" t="s">
        <v>155</v>
      </c>
      <c r="D67" s="19" t="s">
        <v>124</v>
      </c>
      <c r="E67" s="20" t="str">
        <f>IF(AL32=0, "0", IF(SIGN(Mittelwerte!E61) = SIGN(Vorzeichenprüfung!AL32), "WAHR", "FALSCH"))</f>
        <v>0</v>
      </c>
      <c r="F67" s="20" t="str">
        <f>IF(AM32=0, "0", IF(SIGN(Mittelwerte!F61) = SIGN(Vorzeichenprüfung!AM32), "WAHR", "FALSCH"))</f>
        <v>0</v>
      </c>
      <c r="G67" s="20" t="str">
        <f>IF(AN32=0, "0", IF(SIGN(Mittelwerte!G61) = SIGN(Vorzeichenprüfung!AN32), "WAHR", "FALSCH"))</f>
        <v>0</v>
      </c>
      <c r="H67" s="20" t="str">
        <f>IF(AO32=0, "0", IF(SIGN(Mittelwerte!H61) = SIGN(Vorzeichenprüfung!AO32), "WAHR", "FALSCH"))</f>
        <v>0</v>
      </c>
      <c r="I67" s="20" t="str">
        <f>IF(AP32=0, "0", IF(SIGN(Mittelwerte!I61) = SIGN(Vorzeichenprüfung!AP32), "WAHR", "FALSCH"))</f>
        <v>0</v>
      </c>
      <c r="J67" s="20" t="str">
        <f>IF(AQ32=0, "0", IF(SIGN(Mittelwerte!J61) = SIGN(Vorzeichenprüfung!AQ32), "WAHR", "FALSCH"))</f>
        <v>0</v>
      </c>
      <c r="K67" s="20" t="str">
        <f>IF(AR32=0, "0", IF(SIGN(Mittelwerte!K61) = SIGN(Vorzeichenprüfung!AR32), "WAHR", "FALSCH"))</f>
        <v>0</v>
      </c>
      <c r="L67" s="20" t="str">
        <f>IF(AS32=0, "0", IF(SIGN(Mittelwerte!L61) = SIGN(Vorzeichenprüfung!AS32), "WAHR", "FALSCH"))</f>
        <v>0</v>
      </c>
      <c r="M67" s="20" t="str">
        <f>IF(AT32=0, "0", IF(SIGN(Mittelwerte!M61) = SIGN(Vorzeichenprüfung!AT32), "WAHR", "FALSCH"))</f>
        <v>0</v>
      </c>
      <c r="N67" s="20" t="str">
        <f>IF(AU32=0, "0", IF(SIGN(Mittelwerte!N61) = SIGN(Vorzeichenprüfung!AU32), "WAHR", "FALSCH"))</f>
        <v>0</v>
      </c>
      <c r="O67" s="20" t="str">
        <f>IF(AV32=0, "0", IF(SIGN(Mittelwerte!O61) = SIGN(Vorzeichenprüfung!AV32), "WAHR", "FALSCH"))</f>
        <v>0</v>
      </c>
      <c r="P67" s="20" t="str">
        <f>IF(AW32=0, "0", IF(SIGN(Mittelwerte!P61) = SIGN(Vorzeichenprüfung!AW32), "WAHR", "FALSCH"))</f>
        <v>0</v>
      </c>
      <c r="Q67" s="20" t="str">
        <f>IF(AX32=0, "0", IF(SIGN(Mittelwerte!Q61) = SIGN(Vorzeichenprüfung!AX32), "WAHR", "FALSCH"))</f>
        <v>0</v>
      </c>
      <c r="R67" s="20" t="str">
        <f>IF(AY32=0, "0", IF(SIGN(Mittelwerte!R61) = SIGN(Vorzeichenprüfung!AY32), "WAHR", "FALSCH"))</f>
        <v>0</v>
      </c>
      <c r="S67" s="20" t="str">
        <f>IF(AZ32=0, "0", IF(SIGN(Mittelwerte!S61) = SIGN(Vorzeichenprüfung!AZ32), "WAHR", "FALSCH"))</f>
        <v>0</v>
      </c>
      <c r="T67" s="20" t="str">
        <f>IF(BA32=0, "0", IF(SIGN(Mittelwerte!T61) = SIGN(Vorzeichenprüfung!BA32), "WAHR", "FALSCH"))</f>
        <v>0</v>
      </c>
      <c r="U67" s="20" t="str">
        <f>IF(BB32=0, "0", IF(SIGN(Mittelwerte!U61) = SIGN(Vorzeichenprüfung!BB32), "WAHR", "FALSCH"))</f>
        <v>0</v>
      </c>
      <c r="V67" s="20" t="str">
        <f>IF(BC32=0, "0", IF(SIGN(Mittelwerte!V61) = SIGN(Vorzeichenprüfung!BC32), "WAHR", "FALSCH"))</f>
        <v>0</v>
      </c>
      <c r="W67" s="20" t="str">
        <f>IF(BD32=0, "0", IF(SIGN(Mittelwerte!W61) = SIGN(Vorzeichenprüfung!BD32), "WAHR", "FALSCH"))</f>
        <v>0</v>
      </c>
      <c r="X67" s="20" t="str">
        <f>IF(BE32=0, "0", IF(SIGN(Mittelwerte!X61) = SIGN(Vorzeichenprüfung!BE32), "WAHR", "FALSCH"))</f>
        <v>0</v>
      </c>
      <c r="Y67" s="20" t="str">
        <f>IF(BF32=0, "0", IF(SIGN(Mittelwerte!Y61) = SIGN(Vorzeichenprüfung!BF32), "WAHR", "FALSCH"))</f>
        <v>0</v>
      </c>
      <c r="Z67" s="20" t="str">
        <f>IF(BG32=0, "0", IF(SIGN(Mittelwerte!Z61) = SIGN(Vorzeichenprüfung!BG32), "WAHR", "FALSCH"))</f>
        <v>0</v>
      </c>
      <c r="AA67" s="20" t="str">
        <f>IF(BH32=0, "0", IF(SIGN(Mittelwerte!AA61) = SIGN(Vorzeichenprüfung!BH32), "WAHR", "FALSCH"))</f>
        <v>0</v>
      </c>
      <c r="AB67" s="20" t="str">
        <f>IF(BI32=0, "0", IF(SIGN(Mittelwerte!AB61) = SIGN(Vorzeichenprüfung!BI32), "WAHR", "FALSCH"))</f>
        <v>0</v>
      </c>
      <c r="AC67" s="20" t="str">
        <f>IF(BJ32=0, "0", IF(SIGN(Mittelwerte!AC61) = SIGN(Vorzeichenprüfung!BJ32), "WAHR", "FALSCH"))</f>
        <v>0</v>
      </c>
      <c r="AD67" s="20" t="str">
        <f>IF(BK32=0, "0", IF(SIGN(Mittelwerte!AD61) = SIGN(Vorzeichenprüfung!BK32), "WAHR", "FALSCH"))</f>
        <v>0</v>
      </c>
    </row>
    <row r="68" spans="1:30" x14ac:dyDescent="0.2">
      <c r="A68" s="128"/>
      <c r="B68" s="128"/>
      <c r="C68" s="7" t="s">
        <v>156</v>
      </c>
      <c r="D68" s="19" t="s">
        <v>125</v>
      </c>
      <c r="E68" s="20" t="str">
        <f>IF(AL33=0, "0", IF(SIGN(Mittelwerte!E62) = SIGN(Vorzeichenprüfung!AL33), "WAHR", "FALSCH"))</f>
        <v>0</v>
      </c>
      <c r="F68" s="20" t="str">
        <f>IF(AM33=0, "0", IF(SIGN(Mittelwerte!F62) = SIGN(Vorzeichenprüfung!AM33), "WAHR", "FALSCH"))</f>
        <v>0</v>
      </c>
      <c r="G68" s="20" t="str">
        <f>IF(AN33=0, "0", IF(SIGN(Mittelwerte!G62) = SIGN(Vorzeichenprüfung!AN33), "WAHR", "FALSCH"))</f>
        <v>0</v>
      </c>
      <c r="H68" s="20" t="str">
        <f>IF(AO33=0, "0", IF(SIGN(Mittelwerte!H62) = SIGN(Vorzeichenprüfung!AO33), "WAHR", "FALSCH"))</f>
        <v>0</v>
      </c>
      <c r="I68" s="20" t="str">
        <f>IF(AP33=0, "0", IF(SIGN(Mittelwerte!I62) = SIGN(Vorzeichenprüfung!AP33), "WAHR", "FALSCH"))</f>
        <v>0</v>
      </c>
      <c r="J68" s="20" t="str">
        <f>IF(AQ33=0, "0", IF(SIGN(Mittelwerte!J62) = SIGN(Vorzeichenprüfung!AQ33), "WAHR", "FALSCH"))</f>
        <v>0</v>
      </c>
      <c r="K68" s="20" t="str">
        <f>IF(AR33=0, "0", IF(SIGN(Mittelwerte!K62) = SIGN(Vorzeichenprüfung!AR33), "WAHR", "FALSCH"))</f>
        <v>0</v>
      </c>
      <c r="L68" s="20" t="str">
        <f>IF(AS33=0, "0", IF(SIGN(Mittelwerte!L62) = SIGN(Vorzeichenprüfung!AS33), "WAHR", "FALSCH"))</f>
        <v>0</v>
      </c>
      <c r="M68" s="20" t="str">
        <f>IF(AT33=0, "0", IF(SIGN(Mittelwerte!M62) = SIGN(Vorzeichenprüfung!AT33), "WAHR", "FALSCH"))</f>
        <v>0</v>
      </c>
      <c r="N68" s="20" t="str">
        <f>IF(AU33=0, "0", IF(SIGN(Mittelwerte!N62) = SIGN(Vorzeichenprüfung!AU33), "WAHR", "FALSCH"))</f>
        <v>0</v>
      </c>
      <c r="O68" s="20" t="str">
        <f>IF(AV33=0, "0", IF(SIGN(Mittelwerte!O62) = SIGN(Vorzeichenprüfung!AV33), "WAHR", "FALSCH"))</f>
        <v>0</v>
      </c>
      <c r="P68" s="20" t="str">
        <f>IF(AW33=0, "0", IF(SIGN(Mittelwerte!P62) = SIGN(Vorzeichenprüfung!AW33), "WAHR", "FALSCH"))</f>
        <v>0</v>
      </c>
      <c r="Q68" s="20" t="str">
        <f>IF(AX33=0, "0", IF(SIGN(Mittelwerte!Q62) = SIGN(Vorzeichenprüfung!AX33), "WAHR", "FALSCH"))</f>
        <v>0</v>
      </c>
      <c r="R68" s="20" t="str">
        <f>IF(AY33=0, "0", IF(SIGN(Mittelwerte!R62) = SIGN(Vorzeichenprüfung!AY33), "WAHR", "FALSCH"))</f>
        <v>0</v>
      </c>
      <c r="S68" s="20" t="str">
        <f>IF(AZ33=0, "0", IF(SIGN(Mittelwerte!S62) = SIGN(Vorzeichenprüfung!AZ33), "WAHR", "FALSCH"))</f>
        <v>0</v>
      </c>
      <c r="T68" s="20" t="str">
        <f>IF(BA33=0, "0", IF(SIGN(Mittelwerte!T62) = SIGN(Vorzeichenprüfung!BA33), "WAHR", "FALSCH"))</f>
        <v>0</v>
      </c>
      <c r="U68" s="20" t="str">
        <f>IF(BB33=0, "0", IF(SIGN(Mittelwerte!U62) = SIGN(Vorzeichenprüfung!BB33), "WAHR", "FALSCH"))</f>
        <v>0</v>
      </c>
      <c r="V68" s="20" t="str">
        <f>IF(BC33=0, "0", IF(SIGN(Mittelwerte!V62) = SIGN(Vorzeichenprüfung!BC33), "WAHR", "FALSCH"))</f>
        <v>0</v>
      </c>
      <c r="W68" s="20" t="str">
        <f>IF(BD33=0, "0", IF(SIGN(Mittelwerte!W62) = SIGN(Vorzeichenprüfung!BD33), "WAHR", "FALSCH"))</f>
        <v>0</v>
      </c>
      <c r="X68" s="20" t="str">
        <f>IF(BE33=0, "0", IF(SIGN(Mittelwerte!X62) = SIGN(Vorzeichenprüfung!BE33), "WAHR", "FALSCH"))</f>
        <v>0</v>
      </c>
      <c r="Y68" s="20" t="str">
        <f>IF(BF33=0, "0", IF(SIGN(Mittelwerte!Y62) = SIGN(Vorzeichenprüfung!BF33), "WAHR", "FALSCH"))</f>
        <v>0</v>
      </c>
      <c r="Z68" s="20" t="str">
        <f>IF(BG33=0, "0", IF(SIGN(Mittelwerte!Z62) = SIGN(Vorzeichenprüfung!BG33), "WAHR", "FALSCH"))</f>
        <v>0</v>
      </c>
      <c r="AA68" s="20" t="str">
        <f>IF(BH33=0, "0", IF(SIGN(Mittelwerte!AA62) = SIGN(Vorzeichenprüfung!BH33), "WAHR", "FALSCH"))</f>
        <v>0</v>
      </c>
      <c r="AB68" s="20" t="str">
        <f>IF(BI33=0, "0", IF(SIGN(Mittelwerte!AB62) = SIGN(Vorzeichenprüfung!BI33), "WAHR", "FALSCH"))</f>
        <v>0</v>
      </c>
      <c r="AC68" s="20" t="str">
        <f>IF(BJ33=0, "0", IF(SIGN(Mittelwerte!AC62) = SIGN(Vorzeichenprüfung!BJ33), "WAHR", "FALSCH"))</f>
        <v>0</v>
      </c>
      <c r="AD68" s="20" t="str">
        <f>IF(BK33=0, "0", IF(SIGN(Mittelwerte!AD62) = SIGN(Vorzeichenprüfung!BK33), "WAHR", "FALSCH"))</f>
        <v>0</v>
      </c>
    </row>
    <row r="69" spans="1:30" x14ac:dyDescent="0.2">
      <c r="A69" s="128"/>
      <c r="B69" s="128" t="s">
        <v>162</v>
      </c>
      <c r="C69" s="7" t="s">
        <v>157</v>
      </c>
      <c r="D69" s="19" t="s">
        <v>126</v>
      </c>
      <c r="E69" s="20" t="str">
        <f>IF(AL34=0, "0", IF(SIGN(Mittelwerte!E63) = SIGN(Vorzeichenprüfung!AL34), "WAHR", "FALSCH"))</f>
        <v>0</v>
      </c>
      <c r="F69" s="20" t="str">
        <f>IF(AM34=0, "0", IF(SIGN(Mittelwerte!F63) = SIGN(Vorzeichenprüfung!AM34), "WAHR", "FALSCH"))</f>
        <v>0</v>
      </c>
      <c r="G69" s="20" t="str">
        <f>IF(AN34=0, "0", IF(SIGN(Mittelwerte!G63) = SIGN(Vorzeichenprüfung!AN34), "WAHR", "FALSCH"))</f>
        <v>0</v>
      </c>
      <c r="H69" s="20" t="str">
        <f>IF(AO34=0, "0", IF(SIGN(Mittelwerte!H63) = SIGN(Vorzeichenprüfung!AO34), "WAHR", "FALSCH"))</f>
        <v>0</v>
      </c>
      <c r="I69" s="20" t="str">
        <f>IF(AP34=0, "0", IF(SIGN(Mittelwerte!I63) = SIGN(Vorzeichenprüfung!AP34), "WAHR", "FALSCH"))</f>
        <v>WAHR</v>
      </c>
      <c r="J69" s="20" t="str">
        <f>IF(AQ34=0, "0", IF(SIGN(Mittelwerte!J63) = SIGN(Vorzeichenprüfung!AQ34), "WAHR", "FALSCH"))</f>
        <v>0</v>
      </c>
      <c r="K69" s="20" t="str">
        <f>IF(AR34=0, "0", IF(SIGN(Mittelwerte!K63) = SIGN(Vorzeichenprüfung!AR34), "WAHR", "FALSCH"))</f>
        <v>0</v>
      </c>
      <c r="L69" s="20" t="str">
        <f>IF(AS34=0, "0", IF(SIGN(Mittelwerte!L63) = SIGN(Vorzeichenprüfung!AS34), "WAHR", "FALSCH"))</f>
        <v>0</v>
      </c>
      <c r="M69" s="20" t="str">
        <f>IF(AT34=0, "0", IF(SIGN(Mittelwerte!M63) = SIGN(Vorzeichenprüfung!AT34), "WAHR", "FALSCH"))</f>
        <v>WAHR</v>
      </c>
      <c r="N69" s="20" t="str">
        <f>IF(AU34=0, "0", IF(SIGN(Mittelwerte!N63) = SIGN(Vorzeichenprüfung!AU34), "WAHR", "FALSCH"))</f>
        <v>0</v>
      </c>
      <c r="O69" s="20" t="str">
        <f>IF(AV34=0, "0", IF(SIGN(Mittelwerte!O63) = SIGN(Vorzeichenprüfung!AV34), "WAHR", "FALSCH"))</f>
        <v>0</v>
      </c>
      <c r="P69" s="20" t="str">
        <f>IF(AW34=0, "0", IF(SIGN(Mittelwerte!P63) = SIGN(Vorzeichenprüfung!AW34), "WAHR", "FALSCH"))</f>
        <v>0</v>
      </c>
      <c r="Q69" s="20" t="str">
        <f>IF(AX34=0, "0", IF(SIGN(Mittelwerte!Q63) = SIGN(Vorzeichenprüfung!AX34), "WAHR", "FALSCH"))</f>
        <v>0</v>
      </c>
      <c r="R69" s="20" t="str">
        <f>IF(AY34=0, "0", IF(SIGN(Mittelwerte!R63) = SIGN(Vorzeichenprüfung!AY34), "WAHR", "FALSCH"))</f>
        <v>0</v>
      </c>
      <c r="S69" s="20" t="str">
        <f>IF(AZ34=0, "0", IF(SIGN(Mittelwerte!S63) = SIGN(Vorzeichenprüfung!AZ34), "WAHR", "FALSCH"))</f>
        <v>0</v>
      </c>
      <c r="T69" s="20" t="str">
        <f>IF(BA34=0, "0", IF(SIGN(Mittelwerte!T63) = SIGN(Vorzeichenprüfung!BA34), "WAHR", "FALSCH"))</f>
        <v>0</v>
      </c>
      <c r="U69" s="20" t="str">
        <f>IF(BB34=0, "0", IF(SIGN(Mittelwerte!U63) = SIGN(Vorzeichenprüfung!BB34), "WAHR", "FALSCH"))</f>
        <v>0</v>
      </c>
      <c r="V69" s="20" t="str">
        <f>IF(BC34=0, "0", IF(SIGN(Mittelwerte!V63) = SIGN(Vorzeichenprüfung!BC34), "WAHR", "FALSCH"))</f>
        <v>0</v>
      </c>
      <c r="W69" s="20" t="str">
        <f>IF(BD34=0, "0", IF(SIGN(Mittelwerte!W63) = SIGN(Vorzeichenprüfung!BD34), "WAHR", "FALSCH"))</f>
        <v>0</v>
      </c>
      <c r="X69" s="20" t="str">
        <f>IF(BE34=0, "0", IF(SIGN(Mittelwerte!X63) = SIGN(Vorzeichenprüfung!BE34), "WAHR", "FALSCH"))</f>
        <v>0</v>
      </c>
      <c r="Y69" s="20" t="str">
        <f>IF(BF34=0, "0", IF(SIGN(Mittelwerte!Y63) = SIGN(Vorzeichenprüfung!BF34), "WAHR", "FALSCH"))</f>
        <v>0</v>
      </c>
      <c r="Z69" s="20" t="str">
        <f>IF(BG34=0, "0", IF(SIGN(Mittelwerte!Z63) = SIGN(Vorzeichenprüfung!BG34), "WAHR", "FALSCH"))</f>
        <v>0</v>
      </c>
      <c r="AA69" s="20" t="str">
        <f>IF(BH34=0, "0", IF(SIGN(Mittelwerte!AA63) = SIGN(Vorzeichenprüfung!BH34), "WAHR", "FALSCH"))</f>
        <v>0</v>
      </c>
      <c r="AB69" s="20" t="str">
        <f>IF(BI34=0, "0", IF(SIGN(Mittelwerte!AB63) = SIGN(Vorzeichenprüfung!BI34), "WAHR", "FALSCH"))</f>
        <v>0</v>
      </c>
      <c r="AC69" s="20" t="str">
        <f>IF(BJ34=0, "0", IF(SIGN(Mittelwerte!AC63) = SIGN(Vorzeichenprüfung!BJ34), "WAHR", "FALSCH"))</f>
        <v>0</v>
      </c>
      <c r="AD69" s="20" t="str">
        <f>IF(BK34=0, "0", IF(SIGN(Mittelwerte!AD63) = SIGN(Vorzeichenprüfung!BK34), "WAHR", "FALSCH"))</f>
        <v>0</v>
      </c>
    </row>
    <row r="70" spans="1:30" x14ac:dyDescent="0.2">
      <c r="A70" s="128"/>
      <c r="B70" s="128"/>
      <c r="C70" s="7" t="s">
        <v>158</v>
      </c>
      <c r="D70" s="19" t="s">
        <v>127</v>
      </c>
      <c r="E70" s="20" t="str">
        <f>IF(AL35=0, "0", IF(SIGN(Mittelwerte!E64) = SIGN(Vorzeichenprüfung!AL35), "WAHR", "FALSCH"))</f>
        <v>WAHR</v>
      </c>
      <c r="F70" s="20" t="str">
        <f>IF(AM35=0, "0", IF(SIGN(Mittelwerte!F64) = SIGN(Vorzeichenprüfung!AM35), "WAHR", "FALSCH"))</f>
        <v>0</v>
      </c>
      <c r="G70" s="20" t="str">
        <f>IF(AN35=0, "0", IF(SIGN(Mittelwerte!G64) = SIGN(Vorzeichenprüfung!AN35), "WAHR", "FALSCH"))</f>
        <v>0</v>
      </c>
      <c r="H70" s="20" t="str">
        <f>IF(AO35=0, "0", IF(SIGN(Mittelwerte!H64) = SIGN(Vorzeichenprüfung!AO35), "WAHR", "FALSCH"))</f>
        <v>0</v>
      </c>
      <c r="I70" s="20" t="str">
        <f>IF(AP35=0, "0", IF(SIGN(Mittelwerte!I64) = SIGN(Vorzeichenprüfung!AP35), "WAHR", "FALSCH"))</f>
        <v>WAHR</v>
      </c>
      <c r="J70" s="20" t="str">
        <f>IF(AQ35=0, "0", IF(SIGN(Mittelwerte!J64) = SIGN(Vorzeichenprüfung!AQ35), "WAHR", "FALSCH"))</f>
        <v>0</v>
      </c>
      <c r="K70" s="20" t="str">
        <f>IF(AR35=0, "0", IF(SIGN(Mittelwerte!K64) = SIGN(Vorzeichenprüfung!AR35), "WAHR", "FALSCH"))</f>
        <v>0</v>
      </c>
      <c r="L70" s="20" t="str">
        <f>IF(AS35=0, "0", IF(SIGN(Mittelwerte!L64) = SIGN(Vorzeichenprüfung!AS35), "WAHR", "FALSCH"))</f>
        <v>0</v>
      </c>
      <c r="M70" s="20" t="str">
        <f>IF(AT35=0, "0", IF(SIGN(Mittelwerte!M64) = SIGN(Vorzeichenprüfung!AT35), "WAHR", "FALSCH"))</f>
        <v>0</v>
      </c>
      <c r="N70" s="20" t="str">
        <f>IF(AU35=0, "0", IF(SIGN(Mittelwerte!N64) = SIGN(Vorzeichenprüfung!AU35), "WAHR", "FALSCH"))</f>
        <v>0</v>
      </c>
      <c r="O70" s="20" t="str">
        <f>IF(AV35=0, "0", IF(SIGN(Mittelwerte!O64) = SIGN(Vorzeichenprüfung!AV35), "WAHR", "FALSCH"))</f>
        <v>0</v>
      </c>
      <c r="P70" s="20" t="str">
        <f>IF(AW35=0, "0", IF(SIGN(Mittelwerte!P64) = SIGN(Vorzeichenprüfung!AW35), "WAHR", "FALSCH"))</f>
        <v>0</v>
      </c>
      <c r="Q70" s="20" t="str">
        <f>IF(AX35=0, "0", IF(SIGN(Mittelwerte!Q64) = SIGN(Vorzeichenprüfung!AX35), "WAHR", "FALSCH"))</f>
        <v>0</v>
      </c>
      <c r="R70" s="20" t="str">
        <f>IF(AY35=0, "0", IF(SIGN(Mittelwerte!R64) = SIGN(Vorzeichenprüfung!AY35), "WAHR", "FALSCH"))</f>
        <v>0</v>
      </c>
      <c r="S70" s="20" t="str">
        <f>IF(AZ35=0, "0", IF(SIGN(Mittelwerte!S64) = SIGN(Vorzeichenprüfung!AZ35), "WAHR", "FALSCH"))</f>
        <v>WAHR</v>
      </c>
      <c r="T70" s="20" t="str">
        <f>IF(BA35=0, "0", IF(SIGN(Mittelwerte!T64) = SIGN(Vorzeichenprüfung!BA35), "WAHR", "FALSCH"))</f>
        <v>0</v>
      </c>
      <c r="U70" s="20" t="str">
        <f>IF(BB35=0, "0", IF(SIGN(Mittelwerte!U64) = SIGN(Vorzeichenprüfung!BB35), "WAHR", "FALSCH"))</f>
        <v>WAHR</v>
      </c>
      <c r="V70" s="20" t="str">
        <f>IF(BC35=0, "0", IF(SIGN(Mittelwerte!V64) = SIGN(Vorzeichenprüfung!BC35), "WAHR", "FALSCH"))</f>
        <v>WAHR</v>
      </c>
      <c r="W70" s="20" t="str">
        <f>IF(BD35=0, "0", IF(SIGN(Mittelwerte!W64) = SIGN(Vorzeichenprüfung!BD35), "WAHR", "FALSCH"))</f>
        <v>WAHR</v>
      </c>
      <c r="X70" s="20" t="str">
        <f>IF(BE35=0, "0", IF(SIGN(Mittelwerte!X64) = SIGN(Vorzeichenprüfung!BE35), "WAHR", "FALSCH"))</f>
        <v>WAHR</v>
      </c>
      <c r="Y70" s="20" t="str">
        <f>IF(BF35=0, "0", IF(SIGN(Mittelwerte!Y64) = SIGN(Vorzeichenprüfung!BF35), "WAHR", "FALSCH"))</f>
        <v>WAHR</v>
      </c>
      <c r="Z70" s="20" t="str">
        <f>IF(BG35=0, "0", IF(SIGN(Mittelwerte!Z64) = SIGN(Vorzeichenprüfung!BG35), "WAHR", "FALSCH"))</f>
        <v>WAHR</v>
      </c>
      <c r="AA70" s="20" t="str">
        <f>IF(BH35=0, "0", IF(SIGN(Mittelwerte!AA64) = SIGN(Vorzeichenprüfung!BH35), "WAHR", "FALSCH"))</f>
        <v>WAHR</v>
      </c>
      <c r="AB70" s="20" t="str">
        <f>IF(BI35=0, "0", IF(SIGN(Mittelwerte!AB64) = SIGN(Vorzeichenprüfung!BI35), "WAHR", "FALSCH"))</f>
        <v>WAHR</v>
      </c>
      <c r="AC70" s="20" t="str">
        <f>IF(BJ35=0, "0", IF(SIGN(Mittelwerte!AC64) = SIGN(Vorzeichenprüfung!BJ35), "WAHR", "FALSCH"))</f>
        <v>FALSCH</v>
      </c>
      <c r="AD70" s="20" t="str">
        <f>IF(BK35=0, "0", IF(SIGN(Mittelwerte!AD64) = SIGN(Vorzeichenprüfung!BK35), "WAHR", "FALSCH"))</f>
        <v>WAHR</v>
      </c>
    </row>
    <row r="71" spans="1:30" x14ac:dyDescent="0.2">
      <c r="A71" s="128"/>
      <c r="B71" s="128"/>
      <c r="C71" s="7" t="s">
        <v>159</v>
      </c>
      <c r="D71" s="19" t="s">
        <v>128</v>
      </c>
      <c r="E71" s="20" t="str">
        <f>IF(AL36=0, "0", IF(SIGN(Mittelwerte!E65) = SIGN(Vorzeichenprüfung!AL36), "WAHR", "FALSCH"))</f>
        <v>WAHR</v>
      </c>
      <c r="F71" s="20" t="str">
        <f>IF(AM36=0, "0", IF(SIGN(Mittelwerte!F65) = SIGN(Vorzeichenprüfung!AM36), "WAHR", "FALSCH"))</f>
        <v>0</v>
      </c>
      <c r="G71" s="20" t="str">
        <f>IF(AN36=0, "0", IF(SIGN(Mittelwerte!G65) = SIGN(Vorzeichenprüfung!AN36), "WAHR", "FALSCH"))</f>
        <v>0</v>
      </c>
      <c r="H71" s="20" t="str">
        <f>IF(AO36=0, "0", IF(SIGN(Mittelwerte!H65) = SIGN(Vorzeichenprüfung!AO36), "WAHR", "FALSCH"))</f>
        <v>0</v>
      </c>
      <c r="I71" s="20" t="str">
        <f>IF(AP36=0, "0", IF(SIGN(Mittelwerte!I65) = SIGN(Vorzeichenprüfung!AP36), "WAHR", "FALSCH"))</f>
        <v>WAHR</v>
      </c>
      <c r="J71" s="20" t="str">
        <f>IF(AQ36=0, "0", IF(SIGN(Mittelwerte!J65) = SIGN(Vorzeichenprüfung!AQ36), "WAHR", "FALSCH"))</f>
        <v>WAHR</v>
      </c>
      <c r="K71" s="20" t="str">
        <f>IF(AR36=0, "0", IF(SIGN(Mittelwerte!K65) = SIGN(Vorzeichenprüfung!AR36), "WAHR", "FALSCH"))</f>
        <v>0</v>
      </c>
      <c r="L71" s="20" t="str">
        <f>IF(AS36=0, "0", IF(SIGN(Mittelwerte!L65) = SIGN(Vorzeichenprüfung!AS36), "WAHR", "FALSCH"))</f>
        <v>0</v>
      </c>
      <c r="M71" s="20" t="str">
        <f>IF(AT36=0, "0", IF(SIGN(Mittelwerte!M65) = SIGN(Vorzeichenprüfung!AT36), "WAHR", "FALSCH"))</f>
        <v>0</v>
      </c>
      <c r="N71" s="20" t="str">
        <f>IF(AU36=0, "0", IF(SIGN(Mittelwerte!N65) = SIGN(Vorzeichenprüfung!AU36), "WAHR", "FALSCH"))</f>
        <v>0</v>
      </c>
      <c r="O71" s="20" t="str">
        <f>IF(AV36=0, "0", IF(SIGN(Mittelwerte!O65) = SIGN(Vorzeichenprüfung!AV36), "WAHR", "FALSCH"))</f>
        <v>0</v>
      </c>
      <c r="P71" s="20" t="str">
        <f>IF(AW36=0, "0", IF(SIGN(Mittelwerte!P65) = SIGN(Vorzeichenprüfung!AW36), "WAHR", "FALSCH"))</f>
        <v>0</v>
      </c>
      <c r="Q71" s="20" t="str">
        <f>IF(AX36=0, "0", IF(SIGN(Mittelwerte!Q65) = SIGN(Vorzeichenprüfung!AX36), "WAHR", "FALSCH"))</f>
        <v>0</v>
      </c>
      <c r="R71" s="20" t="str">
        <f>IF(AY36=0, "0", IF(SIGN(Mittelwerte!R65) = SIGN(Vorzeichenprüfung!AY36), "WAHR", "FALSCH"))</f>
        <v>0</v>
      </c>
      <c r="S71" s="20" t="str">
        <f>IF(AZ36=0, "0", IF(SIGN(Mittelwerte!S65) = SIGN(Vorzeichenprüfung!AZ36), "WAHR", "FALSCH"))</f>
        <v>FALSCH</v>
      </c>
      <c r="T71" s="20" t="str">
        <f>IF(BA36=0, "0", IF(SIGN(Mittelwerte!T65) = SIGN(Vorzeichenprüfung!BA36), "WAHR", "FALSCH"))</f>
        <v>0</v>
      </c>
      <c r="U71" s="20" t="str">
        <f>IF(BB36=0, "0", IF(SIGN(Mittelwerte!U65) = SIGN(Vorzeichenprüfung!BB36), "WAHR", "FALSCH"))</f>
        <v>WAHR</v>
      </c>
      <c r="V71" s="20" t="str">
        <f>IF(BC36=0, "0", IF(SIGN(Mittelwerte!V65) = SIGN(Vorzeichenprüfung!BC36), "WAHR", "FALSCH"))</f>
        <v>WAHR</v>
      </c>
      <c r="W71" s="20" t="str">
        <f>IF(BD36=0, "0", IF(SIGN(Mittelwerte!W65) = SIGN(Vorzeichenprüfung!BD36), "WAHR", "FALSCH"))</f>
        <v>0</v>
      </c>
      <c r="X71" s="20" t="str">
        <f>IF(BE36=0, "0", IF(SIGN(Mittelwerte!X65) = SIGN(Vorzeichenprüfung!BE36), "WAHR", "FALSCH"))</f>
        <v>0</v>
      </c>
      <c r="Y71" s="20" t="str">
        <f>IF(BF36=0, "0", IF(SIGN(Mittelwerte!Y65) = SIGN(Vorzeichenprüfung!BF36), "WAHR", "FALSCH"))</f>
        <v>0</v>
      </c>
      <c r="Z71" s="20" t="str">
        <f>IF(BG36=0, "0", IF(SIGN(Mittelwerte!Z65) = SIGN(Vorzeichenprüfung!BG36), "WAHR", "FALSCH"))</f>
        <v>0</v>
      </c>
      <c r="AA71" s="20" t="str">
        <f>IF(BH36=0, "0", IF(SIGN(Mittelwerte!AA65) = SIGN(Vorzeichenprüfung!BH36), "WAHR", "FALSCH"))</f>
        <v>0</v>
      </c>
      <c r="AB71" s="20" t="str">
        <f>IF(BI36=0, "0", IF(SIGN(Mittelwerte!AB65) = SIGN(Vorzeichenprüfung!BI36), "WAHR", "FALSCH"))</f>
        <v>0</v>
      </c>
      <c r="AC71" s="20" t="str">
        <f>IF(BJ36=0, "0", IF(SIGN(Mittelwerte!AC65) = SIGN(Vorzeichenprüfung!BJ36), "WAHR", "FALSCH"))</f>
        <v>0</v>
      </c>
      <c r="AD71" s="20" t="str">
        <f>IF(BK36=0, "0", IF(SIGN(Mittelwerte!AD65) = SIGN(Vorzeichenprüfung!BK36), "WAHR", "FALSCH"))</f>
        <v>0</v>
      </c>
    </row>
    <row r="72" spans="1:30" x14ac:dyDescent="0.2">
      <c r="A72" s="128"/>
      <c r="B72" s="128"/>
      <c r="C72" s="7" t="s">
        <v>160</v>
      </c>
      <c r="D72" s="19" t="s">
        <v>129</v>
      </c>
      <c r="E72" s="20" t="str">
        <f>IF(AL37=0, "0", IF(SIGN(Mittelwerte!E66) = SIGN(Vorzeichenprüfung!AL37), "WAHR", "FALSCH"))</f>
        <v>0</v>
      </c>
      <c r="F72" s="20" t="str">
        <f>IF(AM37=0, "0", IF(SIGN(Mittelwerte!F66) = SIGN(Vorzeichenprüfung!AM37), "WAHR", "FALSCH"))</f>
        <v>0</v>
      </c>
      <c r="G72" s="20" t="str">
        <f>IF(AN37=0, "0", IF(SIGN(Mittelwerte!G66) = SIGN(Vorzeichenprüfung!AN37), "WAHR", "FALSCH"))</f>
        <v>0</v>
      </c>
      <c r="H72" s="20" t="str">
        <f>IF(AO37=0, "0", IF(SIGN(Mittelwerte!H66) = SIGN(Vorzeichenprüfung!AO37), "WAHR", "FALSCH"))</f>
        <v>0</v>
      </c>
      <c r="I72" s="20" t="str">
        <f>IF(AP37=0, "0", IF(SIGN(Mittelwerte!I66) = SIGN(Vorzeichenprüfung!AP37), "WAHR", "FALSCH"))</f>
        <v>WAHR</v>
      </c>
      <c r="J72" s="20" t="str">
        <f>IF(AQ37=0, "0", IF(SIGN(Mittelwerte!J66) = SIGN(Vorzeichenprüfung!AQ37), "WAHR", "FALSCH"))</f>
        <v>0</v>
      </c>
      <c r="K72" s="20" t="str">
        <f>IF(AR37=0, "0", IF(SIGN(Mittelwerte!K66) = SIGN(Vorzeichenprüfung!AR37), "WAHR", "FALSCH"))</f>
        <v>0</v>
      </c>
      <c r="L72" s="20" t="str">
        <f>IF(AS37=0, "0", IF(SIGN(Mittelwerte!L66) = SIGN(Vorzeichenprüfung!AS37), "WAHR", "FALSCH"))</f>
        <v>0</v>
      </c>
      <c r="M72" s="20" t="str">
        <f>IF(AT37=0, "0", IF(SIGN(Mittelwerte!M66) = SIGN(Vorzeichenprüfung!AT37), "WAHR", "FALSCH"))</f>
        <v>0</v>
      </c>
      <c r="N72" s="20" t="str">
        <f>IF(AU37=0, "0", IF(SIGN(Mittelwerte!N66) = SIGN(Vorzeichenprüfung!AU37), "WAHR", "FALSCH"))</f>
        <v>0</v>
      </c>
      <c r="O72" s="20" t="str">
        <f>IF(AV37=0, "0", IF(SIGN(Mittelwerte!O66) = SIGN(Vorzeichenprüfung!AV37), "WAHR", "FALSCH"))</f>
        <v>0</v>
      </c>
      <c r="P72" s="20" t="str">
        <f>IF(AW37=0, "0", IF(SIGN(Mittelwerte!P66) = SIGN(Vorzeichenprüfung!AW37), "WAHR", "FALSCH"))</f>
        <v>0</v>
      </c>
      <c r="Q72" s="20" t="str">
        <f>IF(AX37=0, "0", IF(SIGN(Mittelwerte!Q66) = SIGN(Vorzeichenprüfung!AX37), "WAHR", "FALSCH"))</f>
        <v>0</v>
      </c>
      <c r="R72" s="20" t="str">
        <f>IF(AY37=0, "0", IF(SIGN(Mittelwerte!R66) = SIGN(Vorzeichenprüfung!AY37), "WAHR", "FALSCH"))</f>
        <v>0</v>
      </c>
      <c r="S72" s="20" t="str">
        <f>IF(AZ37=0, "0", IF(SIGN(Mittelwerte!S66) = SIGN(Vorzeichenprüfung!AZ37), "WAHR", "FALSCH"))</f>
        <v>0</v>
      </c>
      <c r="T72" s="20" t="str">
        <f>IF(BA37=0, "0", IF(SIGN(Mittelwerte!T66) = SIGN(Vorzeichenprüfung!BA37), "WAHR", "FALSCH"))</f>
        <v>0</v>
      </c>
      <c r="U72" s="20" t="str">
        <f>IF(BB37=0, "0", IF(SIGN(Mittelwerte!U66) = SIGN(Vorzeichenprüfung!BB37), "WAHR", "FALSCH"))</f>
        <v>0</v>
      </c>
      <c r="V72" s="20" t="str">
        <f>IF(BC37=0, "0", IF(SIGN(Mittelwerte!V66) = SIGN(Vorzeichenprüfung!BC37), "WAHR", "FALSCH"))</f>
        <v>WAHR</v>
      </c>
      <c r="W72" s="20" t="str">
        <f>IF(BD37=0, "0", IF(SIGN(Mittelwerte!W66) = SIGN(Vorzeichenprüfung!BD37), "WAHR", "FALSCH"))</f>
        <v>0</v>
      </c>
      <c r="X72" s="20" t="str">
        <f>IF(BE37=0, "0", IF(SIGN(Mittelwerte!X66) = SIGN(Vorzeichenprüfung!BE37), "WAHR", "FALSCH"))</f>
        <v>0</v>
      </c>
      <c r="Y72" s="20" t="str">
        <f>IF(BF37=0, "0", IF(SIGN(Mittelwerte!Y66) = SIGN(Vorzeichenprüfung!BF37), "WAHR", "FALSCH"))</f>
        <v>0</v>
      </c>
      <c r="Z72" s="20" t="str">
        <f>IF(BG37=0, "0", IF(SIGN(Mittelwerte!Z66) = SIGN(Vorzeichenprüfung!BG37), "WAHR", "FALSCH"))</f>
        <v>0</v>
      </c>
      <c r="AA72" s="20" t="str">
        <f>IF(BH37=0, "0", IF(SIGN(Mittelwerte!AA66) = SIGN(Vorzeichenprüfung!BH37), "WAHR", "FALSCH"))</f>
        <v>0</v>
      </c>
      <c r="AB72" s="20" t="str">
        <f>IF(BI37=0, "0", IF(SIGN(Mittelwerte!AB66) = SIGN(Vorzeichenprüfung!BI37), "WAHR", "FALSCH"))</f>
        <v>0</v>
      </c>
      <c r="AC72" s="20" t="str">
        <f>IF(BJ37=0, "0", IF(SIGN(Mittelwerte!AC66) = SIGN(Vorzeichenprüfung!BJ37), "WAHR", "FALSCH"))</f>
        <v>0</v>
      </c>
      <c r="AD72" s="20" t="str">
        <f>IF(BK37=0, "0", IF(SIGN(Mittelwerte!AD66) = SIGN(Vorzeichenprüfung!BK37), "WAHR", "FALSCH"))</f>
        <v>0</v>
      </c>
    </row>
    <row r="73" spans="1:30" x14ac:dyDescent="0.2">
      <c r="A73" s="128"/>
      <c r="B73" s="128"/>
      <c r="C73" s="7" t="s">
        <v>161</v>
      </c>
      <c r="D73" s="19" t="s">
        <v>130</v>
      </c>
      <c r="E73" s="20" t="str">
        <f>IF(AL38=0, "0", IF(SIGN(Mittelwerte!E67) = SIGN(Vorzeichenprüfung!AL38), "WAHR", "FALSCH"))</f>
        <v>FALSCH</v>
      </c>
      <c r="F73" s="20" t="str">
        <f>IF(AM38=0, "0", IF(SIGN(Mittelwerte!F67) = SIGN(Vorzeichenprüfung!AM38), "WAHR", "FALSCH"))</f>
        <v>0</v>
      </c>
      <c r="G73" s="20" t="str">
        <f>IF(AN38=0, "0", IF(SIGN(Mittelwerte!G67) = SIGN(Vorzeichenprüfung!AN38), "WAHR", "FALSCH"))</f>
        <v>0</v>
      </c>
      <c r="H73" s="20" t="str">
        <f>IF(AO38=0, "0", IF(SIGN(Mittelwerte!H67) = SIGN(Vorzeichenprüfung!AO38), "WAHR", "FALSCH"))</f>
        <v>0</v>
      </c>
      <c r="I73" s="20" t="str">
        <f>IF(AP38=0, "0", IF(SIGN(Mittelwerte!I67) = SIGN(Vorzeichenprüfung!AP38), "WAHR", "FALSCH"))</f>
        <v>0</v>
      </c>
      <c r="J73" s="20" t="str">
        <f>IF(AQ38=0, "0", IF(SIGN(Mittelwerte!J67) = SIGN(Vorzeichenprüfung!AQ38), "WAHR", "FALSCH"))</f>
        <v>0</v>
      </c>
      <c r="K73" s="20" t="str">
        <f>IF(AR38=0, "0", IF(SIGN(Mittelwerte!K67) = SIGN(Vorzeichenprüfung!AR38), "WAHR", "FALSCH"))</f>
        <v>0</v>
      </c>
      <c r="L73" s="20" t="str">
        <f>IF(AS38=0, "0", IF(SIGN(Mittelwerte!L67) = SIGN(Vorzeichenprüfung!AS38), "WAHR", "FALSCH"))</f>
        <v>0</v>
      </c>
      <c r="M73" s="20" t="str">
        <f>IF(AT38=0, "0", IF(SIGN(Mittelwerte!M67) = SIGN(Vorzeichenprüfung!AT38), "WAHR", "FALSCH"))</f>
        <v>0</v>
      </c>
      <c r="N73" s="20" t="str">
        <f>IF(AU38=0, "0", IF(SIGN(Mittelwerte!N67) = SIGN(Vorzeichenprüfung!AU38), "WAHR", "FALSCH"))</f>
        <v>0</v>
      </c>
      <c r="O73" s="20" t="str">
        <f>IF(AV38=0, "0", IF(SIGN(Mittelwerte!O67) = SIGN(Vorzeichenprüfung!AV38), "WAHR", "FALSCH"))</f>
        <v>0</v>
      </c>
      <c r="P73" s="20" t="str">
        <f>IF(AW38=0, "0", IF(SIGN(Mittelwerte!P67) = SIGN(Vorzeichenprüfung!AW38), "WAHR", "FALSCH"))</f>
        <v>0</v>
      </c>
      <c r="Q73" s="20" t="str">
        <f>IF(AX38=0, "0", IF(SIGN(Mittelwerte!Q67) = SIGN(Vorzeichenprüfung!AX38), "WAHR", "FALSCH"))</f>
        <v>0</v>
      </c>
      <c r="R73" s="20" t="str">
        <f>IF(AY38=0, "0", IF(SIGN(Mittelwerte!R67) = SIGN(Vorzeichenprüfung!AY38), "WAHR", "FALSCH"))</f>
        <v>0</v>
      </c>
      <c r="S73" s="20" t="str">
        <f>IF(AZ38=0, "0", IF(SIGN(Mittelwerte!S67) = SIGN(Vorzeichenprüfung!AZ38), "WAHR", "FALSCH"))</f>
        <v>WAHR</v>
      </c>
      <c r="T73" s="20" t="str">
        <f>IF(BA38=0, "0", IF(SIGN(Mittelwerte!T67) = SIGN(Vorzeichenprüfung!BA38), "WAHR", "FALSCH"))</f>
        <v>0</v>
      </c>
      <c r="U73" s="20" t="str">
        <f>IF(BB38=0, "0", IF(SIGN(Mittelwerte!U67) = SIGN(Vorzeichenprüfung!BB38), "WAHR", "FALSCH"))</f>
        <v>WAHR</v>
      </c>
      <c r="V73" s="20" t="str">
        <f>IF(BC38=0, "0", IF(SIGN(Mittelwerte!V67) = SIGN(Vorzeichenprüfung!BC38), "WAHR", "FALSCH"))</f>
        <v>0</v>
      </c>
      <c r="W73" s="20" t="str">
        <f>IF(BD38=0, "0", IF(SIGN(Mittelwerte!W67) = SIGN(Vorzeichenprüfung!BD38), "WAHR", "FALSCH"))</f>
        <v>0</v>
      </c>
      <c r="X73" s="20" t="str">
        <f>IF(BE38=0, "0", IF(SIGN(Mittelwerte!X67) = SIGN(Vorzeichenprüfung!BE38), "WAHR", "FALSCH"))</f>
        <v>0</v>
      </c>
      <c r="Y73" s="20" t="str">
        <f>IF(BF38=0, "0", IF(SIGN(Mittelwerte!Y67) = SIGN(Vorzeichenprüfung!BF38), "WAHR", "FALSCH"))</f>
        <v>0</v>
      </c>
      <c r="Z73" s="20" t="str">
        <f>IF(BG38=0, "0", IF(SIGN(Mittelwerte!Z67) = SIGN(Vorzeichenprüfung!BG38), "WAHR", "FALSCH"))</f>
        <v>0</v>
      </c>
      <c r="AA73" s="20" t="str">
        <f>IF(BH38=0, "0", IF(SIGN(Mittelwerte!AA67) = SIGN(Vorzeichenprüfung!BH38), "WAHR", "FALSCH"))</f>
        <v>0</v>
      </c>
      <c r="AB73" s="20" t="str">
        <f>IF(BI38=0, "0", IF(SIGN(Mittelwerte!AB67) = SIGN(Vorzeichenprüfung!BI38), "WAHR", "FALSCH"))</f>
        <v>0</v>
      </c>
      <c r="AC73" s="20" t="str">
        <f>IF(BJ38=0, "0", IF(SIGN(Mittelwerte!AC67) = SIGN(Vorzeichenprüfung!BJ38), "WAHR", "FALSCH"))</f>
        <v>0</v>
      </c>
      <c r="AD73" s="20" t="str">
        <f>IF(BK38=0, "0", IF(SIGN(Mittelwerte!AD67) = SIGN(Vorzeichenprüfung!BK38), "WAHR", "FALSCH"))</f>
        <v>0</v>
      </c>
    </row>
  </sheetData>
  <sheetProtection algorithmName="SHA-512" hashValue="QfVt1IR3aedfXB0rlmMbRIVTGFqgjWMMALyV5O1Ftl32DIdoh52WfGakxM+bch3Zz0XiaepbJ6Tyi9NSK0YG6A==" saltValue="I1zJ/zvXD8pFed5sWqKvMA==" spinCount="100000" sheet="1" objects="1" scenarios="1" selectLockedCells="1" selectUnlockedCells="1"/>
  <mergeCells count="22">
    <mergeCell ref="C3:AD3"/>
    <mergeCell ref="E5:AD5"/>
    <mergeCell ref="AE5:AG5"/>
    <mergeCell ref="A8:A38"/>
    <mergeCell ref="B8:B12"/>
    <mergeCell ref="B13:B14"/>
    <mergeCell ref="B15:B18"/>
    <mergeCell ref="B19:B33"/>
    <mergeCell ref="AL5:BK5"/>
    <mergeCell ref="B34:B38"/>
    <mergeCell ref="AH8:AH38"/>
    <mergeCell ref="AI8:AI12"/>
    <mergeCell ref="AI13:AI14"/>
    <mergeCell ref="AI15:AI18"/>
    <mergeCell ref="AI19:AI33"/>
    <mergeCell ref="AI34:AI38"/>
    <mergeCell ref="A43:A73"/>
    <mergeCell ref="B43:B47"/>
    <mergeCell ref="B48:B49"/>
    <mergeCell ref="B50:B53"/>
    <mergeCell ref="B54:B68"/>
    <mergeCell ref="B69:B73"/>
  </mergeCells>
  <conditionalFormatting sqref="E8:AD38">
    <cfRule type="containsText" dxfId="4" priority="4" operator="containsText" text="FALSCH">
      <formula>NOT(ISERROR(SEARCH("FALSCH",E8)))</formula>
    </cfRule>
    <cfRule type="containsText" dxfId="3" priority="5" operator="containsText" text="WAHR">
      <formula>NOT(ISERROR(SEARCH("WAHR",E8)))</formula>
    </cfRule>
  </conditionalFormatting>
  <conditionalFormatting sqref="E43:AD73">
    <cfRule type="containsText" dxfId="2" priority="1" operator="containsText" text="0">
      <formula>NOT(ISERROR(SEARCH("0",E43)))</formula>
    </cfRule>
    <cfRule type="containsText" dxfId="1" priority="2" operator="containsText" text="FALSCH">
      <formula>NOT(ISERROR(SEARCH("FALSCH",E43)))</formula>
    </cfRule>
    <cfRule type="containsText" dxfId="0" priority="3" operator="containsText" text="WAHR">
      <formula>NOT(ISERROR(SEARCH("WAHR",E43)))</formula>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B2434-8FDE-42D2-8D5E-CF9120DA9B17}">
  <dimension ref="A1:AT72"/>
  <sheetViews>
    <sheetView zoomScale="90" zoomScaleNormal="90" workbookViewId="0">
      <selection activeCell="AJ6" sqref="AJ6"/>
    </sheetView>
  </sheetViews>
  <sheetFormatPr baseColWidth="10" defaultColWidth="11.42578125" defaultRowHeight="14.25" x14ac:dyDescent="0.2"/>
  <cols>
    <col min="1" max="1" width="11.42578125" style="38"/>
    <col min="2" max="2" width="7.140625" style="38" customWidth="1"/>
    <col min="3" max="3" width="38.7109375" style="38" customWidth="1"/>
    <col min="4" max="4" width="8.710937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37.57031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299</v>
      </c>
    </row>
    <row r="3" spans="1:41" ht="15" x14ac:dyDescent="0.2">
      <c r="C3" s="150" t="s">
        <v>300</v>
      </c>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row>
    <row r="5" spans="1:41"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65"/>
      <c r="AF5" s="65"/>
      <c r="AG5" s="65"/>
    </row>
    <row r="6" spans="1:41" ht="218.25"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65"/>
      <c r="AF6" s="65"/>
      <c r="AG6" s="6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65"/>
      <c r="AF7" s="65"/>
      <c r="AG7" s="65"/>
      <c r="AI7" s="146" t="s">
        <v>167</v>
      </c>
      <c r="AJ7" s="146"/>
      <c r="AK7" s="146"/>
      <c r="AL7" s="146"/>
      <c r="AM7" s="146"/>
    </row>
    <row r="8" spans="1:41" ht="15.75" customHeight="1" x14ac:dyDescent="0.2">
      <c r="A8" s="128" t="s">
        <v>205</v>
      </c>
      <c r="B8" s="128" t="s">
        <v>89</v>
      </c>
      <c r="C8" s="11" t="s">
        <v>44</v>
      </c>
      <c r="D8" s="3" t="s">
        <v>26</v>
      </c>
      <c r="E8" s="9">
        <v>0</v>
      </c>
      <c r="F8" s="9">
        <v>0</v>
      </c>
      <c r="G8" s="9">
        <v>0</v>
      </c>
      <c r="H8" s="9">
        <v>0</v>
      </c>
      <c r="I8" s="9">
        <v>0</v>
      </c>
      <c r="J8" s="9">
        <v>1</v>
      </c>
      <c r="K8" s="9">
        <v>0</v>
      </c>
      <c r="L8" s="9">
        <v>1</v>
      </c>
      <c r="M8" s="9">
        <v>1</v>
      </c>
      <c r="N8" s="9">
        <v>0</v>
      </c>
      <c r="O8" s="9">
        <v>0</v>
      </c>
      <c r="P8" s="9">
        <v>1</v>
      </c>
      <c r="Q8" s="9">
        <v>1</v>
      </c>
      <c r="R8" s="63" t="s">
        <v>210</v>
      </c>
      <c r="S8" s="9">
        <v>0</v>
      </c>
      <c r="T8" s="9">
        <v>0</v>
      </c>
      <c r="U8" s="9">
        <v>1</v>
      </c>
      <c r="V8" s="9">
        <v>1</v>
      </c>
      <c r="W8" s="9">
        <v>1</v>
      </c>
      <c r="X8" s="9">
        <v>1</v>
      </c>
      <c r="Y8" s="9">
        <v>0</v>
      </c>
      <c r="Z8" s="9">
        <v>1</v>
      </c>
      <c r="AA8" s="9">
        <v>0</v>
      </c>
      <c r="AB8" s="9">
        <v>1</v>
      </c>
      <c r="AC8" s="9">
        <v>0</v>
      </c>
      <c r="AD8" s="9">
        <v>1</v>
      </c>
      <c r="AE8" s="65"/>
      <c r="AF8" s="65"/>
      <c r="AG8" s="65"/>
      <c r="AI8" s="146"/>
      <c r="AJ8" s="146"/>
      <c r="AK8" s="146"/>
      <c r="AL8" s="146"/>
      <c r="AM8" s="146"/>
    </row>
    <row r="9" spans="1:41" ht="15.75" customHeight="1" x14ac:dyDescent="0.2">
      <c r="A9" s="128"/>
      <c r="B9" s="128"/>
      <c r="C9" s="11" t="s">
        <v>45</v>
      </c>
      <c r="D9" s="3" t="s">
        <v>27</v>
      </c>
      <c r="E9" s="9">
        <v>0</v>
      </c>
      <c r="F9" s="9">
        <v>1</v>
      </c>
      <c r="G9" s="9">
        <v>0</v>
      </c>
      <c r="H9" s="9">
        <v>0</v>
      </c>
      <c r="I9" s="9">
        <v>1</v>
      </c>
      <c r="J9" s="9">
        <v>1</v>
      </c>
      <c r="K9" s="9">
        <v>0</v>
      </c>
      <c r="L9" s="9">
        <v>0</v>
      </c>
      <c r="M9" s="9">
        <v>1</v>
      </c>
      <c r="N9" s="9">
        <v>0</v>
      </c>
      <c r="O9" s="9">
        <v>0</v>
      </c>
      <c r="P9" s="9">
        <v>1</v>
      </c>
      <c r="Q9" s="9">
        <v>1</v>
      </c>
      <c r="R9" s="9">
        <v>0</v>
      </c>
      <c r="S9" s="9">
        <v>0</v>
      </c>
      <c r="T9" s="9">
        <v>0</v>
      </c>
      <c r="U9" s="9">
        <v>0</v>
      </c>
      <c r="V9" s="9">
        <v>1</v>
      </c>
      <c r="W9" s="9">
        <v>0</v>
      </c>
      <c r="X9" s="9">
        <v>0</v>
      </c>
      <c r="Y9" s="9">
        <v>0</v>
      </c>
      <c r="Z9" s="9">
        <v>1</v>
      </c>
      <c r="AA9" s="9">
        <v>0</v>
      </c>
      <c r="AB9" s="9">
        <v>0</v>
      </c>
      <c r="AC9" s="9">
        <v>0</v>
      </c>
      <c r="AD9" s="9">
        <v>1</v>
      </c>
      <c r="AE9" s="65"/>
      <c r="AF9" s="65"/>
      <c r="AG9" s="65"/>
      <c r="AI9" s="142" t="s">
        <v>296</v>
      </c>
      <c r="AJ9" s="142"/>
      <c r="AK9" s="142"/>
      <c r="AL9" s="142"/>
      <c r="AM9" s="142"/>
    </row>
    <row r="10" spans="1:41" ht="15.75" customHeight="1" x14ac:dyDescent="0.2">
      <c r="A10" s="128"/>
      <c r="B10" s="128"/>
      <c r="C10" s="11" t="s">
        <v>46</v>
      </c>
      <c r="D10" s="3" t="s">
        <v>28</v>
      </c>
      <c r="E10" s="9">
        <v>1</v>
      </c>
      <c r="F10" s="9">
        <v>1</v>
      </c>
      <c r="G10" s="9">
        <v>0</v>
      </c>
      <c r="H10" s="9">
        <v>0</v>
      </c>
      <c r="I10" s="9">
        <v>1</v>
      </c>
      <c r="J10" s="9">
        <v>1</v>
      </c>
      <c r="K10" s="9">
        <v>0</v>
      </c>
      <c r="L10" s="9">
        <v>1</v>
      </c>
      <c r="M10" s="9">
        <v>1</v>
      </c>
      <c r="N10" s="9">
        <v>0</v>
      </c>
      <c r="O10" s="9">
        <v>0</v>
      </c>
      <c r="P10" s="9">
        <v>1</v>
      </c>
      <c r="Q10" s="9">
        <v>1</v>
      </c>
      <c r="R10" s="9">
        <v>0</v>
      </c>
      <c r="S10" s="9">
        <v>0</v>
      </c>
      <c r="T10" s="9">
        <v>1</v>
      </c>
      <c r="U10" s="9">
        <v>1</v>
      </c>
      <c r="V10" s="9">
        <v>1</v>
      </c>
      <c r="W10" s="9">
        <v>1</v>
      </c>
      <c r="X10" s="9">
        <v>1</v>
      </c>
      <c r="Y10" s="9">
        <v>0</v>
      </c>
      <c r="Z10" s="9">
        <v>1</v>
      </c>
      <c r="AA10" s="9">
        <v>0</v>
      </c>
      <c r="AB10" s="9">
        <v>1</v>
      </c>
      <c r="AC10" s="9">
        <v>0</v>
      </c>
      <c r="AD10" s="9">
        <v>1</v>
      </c>
      <c r="AE10" s="65"/>
      <c r="AF10" s="65"/>
      <c r="AG10" s="65"/>
      <c r="AI10" s="142"/>
      <c r="AJ10" s="142"/>
      <c r="AK10" s="142"/>
      <c r="AL10" s="142"/>
      <c r="AM10" s="142"/>
      <c r="AO10" s="38" t="s">
        <v>209</v>
      </c>
    </row>
    <row r="11" spans="1:41" ht="15.75" customHeight="1" x14ac:dyDescent="0.2">
      <c r="A11" s="128"/>
      <c r="B11" s="128"/>
      <c r="C11" s="11" t="s">
        <v>47</v>
      </c>
      <c r="D11" s="3" t="s">
        <v>29</v>
      </c>
      <c r="E11" s="9">
        <v>1</v>
      </c>
      <c r="F11" s="9">
        <v>1</v>
      </c>
      <c r="G11" s="9">
        <v>0</v>
      </c>
      <c r="H11" s="9">
        <v>0</v>
      </c>
      <c r="I11" s="9">
        <v>1</v>
      </c>
      <c r="J11" s="9">
        <v>1</v>
      </c>
      <c r="K11" s="9">
        <v>0</v>
      </c>
      <c r="L11" s="9">
        <v>0</v>
      </c>
      <c r="M11" s="9">
        <v>1</v>
      </c>
      <c r="N11" s="9">
        <v>1</v>
      </c>
      <c r="O11" s="9">
        <v>0</v>
      </c>
      <c r="P11" s="9">
        <v>1</v>
      </c>
      <c r="Q11" s="9">
        <v>1</v>
      </c>
      <c r="R11" s="9">
        <v>0</v>
      </c>
      <c r="S11" s="9">
        <v>0</v>
      </c>
      <c r="T11" s="9">
        <v>1</v>
      </c>
      <c r="U11" s="9">
        <v>0</v>
      </c>
      <c r="V11" s="9">
        <v>1</v>
      </c>
      <c r="W11" s="9">
        <v>0</v>
      </c>
      <c r="X11" s="9">
        <v>0</v>
      </c>
      <c r="Y11" s="9">
        <v>0</v>
      </c>
      <c r="Z11" s="9">
        <v>0</v>
      </c>
      <c r="AA11" s="9">
        <v>0</v>
      </c>
      <c r="AB11" s="9">
        <v>0</v>
      </c>
      <c r="AC11" s="9">
        <v>0</v>
      </c>
      <c r="AD11" s="9">
        <v>1</v>
      </c>
      <c r="AE11" s="65"/>
      <c r="AF11" s="65"/>
      <c r="AG11" s="65"/>
      <c r="AI11" s="142"/>
      <c r="AJ11" s="142"/>
      <c r="AK11" s="142"/>
      <c r="AL11" s="142"/>
      <c r="AM11" s="142"/>
    </row>
    <row r="12" spans="1:41" ht="15.75" customHeight="1" x14ac:dyDescent="0.2">
      <c r="A12" s="128"/>
      <c r="B12" s="128"/>
      <c r="C12" s="11" t="s">
        <v>48</v>
      </c>
      <c r="D12" s="3" t="s">
        <v>30</v>
      </c>
      <c r="E12" s="9">
        <v>0</v>
      </c>
      <c r="F12" s="9">
        <v>0</v>
      </c>
      <c r="G12" s="9">
        <v>0</v>
      </c>
      <c r="H12" s="9">
        <v>0</v>
      </c>
      <c r="I12" s="9">
        <v>0</v>
      </c>
      <c r="J12" s="9">
        <v>0</v>
      </c>
      <c r="K12" s="9">
        <v>0</v>
      </c>
      <c r="L12" s="9">
        <v>0</v>
      </c>
      <c r="M12" s="9">
        <v>0</v>
      </c>
      <c r="N12" s="9">
        <v>1</v>
      </c>
      <c r="O12" s="9">
        <v>0</v>
      </c>
      <c r="P12" s="9">
        <v>0</v>
      </c>
      <c r="Q12" s="9">
        <v>1</v>
      </c>
      <c r="R12" s="9">
        <v>0</v>
      </c>
      <c r="S12" s="9">
        <v>0</v>
      </c>
      <c r="T12" s="9">
        <v>0</v>
      </c>
      <c r="U12" s="9">
        <v>0</v>
      </c>
      <c r="V12" s="9">
        <v>0</v>
      </c>
      <c r="W12" s="9">
        <v>0</v>
      </c>
      <c r="X12" s="9">
        <v>0</v>
      </c>
      <c r="Y12" s="9">
        <v>1</v>
      </c>
      <c r="Z12" s="9">
        <v>1</v>
      </c>
      <c r="AA12" s="9">
        <v>0</v>
      </c>
      <c r="AB12" s="9">
        <v>1</v>
      </c>
      <c r="AC12" s="9">
        <v>0</v>
      </c>
      <c r="AD12" s="9">
        <v>0</v>
      </c>
      <c r="AE12" s="65"/>
      <c r="AF12" s="65"/>
      <c r="AG12" s="65"/>
      <c r="AI12" s="142"/>
      <c r="AJ12" s="142"/>
      <c r="AK12" s="142"/>
      <c r="AL12" s="142"/>
      <c r="AM12" s="142"/>
    </row>
    <row r="13" spans="1:41" ht="15.75" customHeight="1" x14ac:dyDescent="0.2">
      <c r="A13" s="128"/>
      <c r="B13" s="128"/>
      <c r="C13" s="11" t="s">
        <v>49</v>
      </c>
      <c r="D13" s="3" t="s">
        <v>31</v>
      </c>
      <c r="E13" s="9">
        <v>0</v>
      </c>
      <c r="F13" s="9">
        <v>0</v>
      </c>
      <c r="G13" s="9">
        <v>0</v>
      </c>
      <c r="H13" s="9">
        <v>0</v>
      </c>
      <c r="I13" s="9">
        <v>1</v>
      </c>
      <c r="J13" s="9">
        <v>0</v>
      </c>
      <c r="K13" s="9">
        <v>0</v>
      </c>
      <c r="L13" s="9">
        <v>0</v>
      </c>
      <c r="M13" s="9">
        <v>0</v>
      </c>
      <c r="N13" s="9">
        <v>1</v>
      </c>
      <c r="O13" s="9">
        <v>0</v>
      </c>
      <c r="P13" s="9">
        <v>0</v>
      </c>
      <c r="Q13" s="9">
        <v>1</v>
      </c>
      <c r="R13" s="9">
        <v>0</v>
      </c>
      <c r="S13" s="9">
        <v>0</v>
      </c>
      <c r="T13" s="9">
        <v>0</v>
      </c>
      <c r="U13" s="9">
        <v>0</v>
      </c>
      <c r="V13" s="9">
        <v>0</v>
      </c>
      <c r="W13" s="9">
        <v>0</v>
      </c>
      <c r="X13" s="9">
        <v>0</v>
      </c>
      <c r="Y13" s="9">
        <v>1</v>
      </c>
      <c r="Z13" s="9">
        <v>1</v>
      </c>
      <c r="AA13" s="9">
        <v>0</v>
      </c>
      <c r="AB13" s="9">
        <v>0</v>
      </c>
      <c r="AC13" s="9">
        <v>1</v>
      </c>
      <c r="AD13" s="9">
        <v>0</v>
      </c>
      <c r="AE13" s="65"/>
      <c r="AF13" s="65"/>
      <c r="AG13" s="65"/>
      <c r="AI13" s="142"/>
      <c r="AJ13" s="142"/>
      <c r="AK13" s="142"/>
      <c r="AL13" s="142"/>
      <c r="AM13" s="142"/>
    </row>
    <row r="14" spans="1:41" ht="15.75" customHeight="1" x14ac:dyDescent="0.2">
      <c r="A14" s="128"/>
      <c r="B14" s="128"/>
      <c r="C14" s="11" t="s">
        <v>50</v>
      </c>
      <c r="D14" s="3" t="s">
        <v>32</v>
      </c>
      <c r="E14" s="9">
        <v>0</v>
      </c>
      <c r="F14" s="9">
        <v>0</v>
      </c>
      <c r="G14" s="9">
        <v>0</v>
      </c>
      <c r="H14" s="9">
        <v>0</v>
      </c>
      <c r="I14" s="9">
        <v>1</v>
      </c>
      <c r="J14" s="9">
        <v>0</v>
      </c>
      <c r="K14" s="9">
        <v>0</v>
      </c>
      <c r="L14" s="9">
        <v>0</v>
      </c>
      <c r="M14" s="9">
        <v>0</v>
      </c>
      <c r="N14" s="9">
        <v>1</v>
      </c>
      <c r="O14" s="9">
        <v>0</v>
      </c>
      <c r="P14" s="63" t="s">
        <v>210</v>
      </c>
      <c r="Q14" s="9">
        <v>1</v>
      </c>
      <c r="R14" s="9">
        <v>0</v>
      </c>
      <c r="S14" s="9">
        <v>0</v>
      </c>
      <c r="T14" s="9">
        <v>0</v>
      </c>
      <c r="U14" s="9">
        <v>0</v>
      </c>
      <c r="V14" s="9">
        <v>0</v>
      </c>
      <c r="W14" s="9">
        <v>0</v>
      </c>
      <c r="X14" s="9">
        <v>0</v>
      </c>
      <c r="Y14" s="9">
        <v>0</v>
      </c>
      <c r="Z14" s="9">
        <v>1</v>
      </c>
      <c r="AA14" s="9">
        <v>0</v>
      </c>
      <c r="AB14" s="9">
        <v>0</v>
      </c>
      <c r="AC14" s="9">
        <v>1</v>
      </c>
      <c r="AD14" s="9">
        <v>0</v>
      </c>
      <c r="AE14" s="65"/>
      <c r="AF14" s="65"/>
      <c r="AG14" s="65"/>
      <c r="AI14" s="142"/>
      <c r="AJ14" s="142"/>
      <c r="AK14" s="142"/>
      <c r="AL14" s="142"/>
      <c r="AM14" s="142"/>
    </row>
    <row r="15" spans="1:41" ht="15.75" customHeight="1" x14ac:dyDescent="0.2">
      <c r="A15" s="128"/>
      <c r="B15" s="128"/>
      <c r="C15" s="11" t="s">
        <v>51</v>
      </c>
      <c r="D15" s="3" t="s">
        <v>33</v>
      </c>
      <c r="E15" s="9">
        <v>0</v>
      </c>
      <c r="F15" s="9">
        <v>0</v>
      </c>
      <c r="G15" s="9">
        <v>0</v>
      </c>
      <c r="H15" s="9">
        <v>0</v>
      </c>
      <c r="I15" s="9">
        <v>1</v>
      </c>
      <c r="J15" s="9">
        <v>0</v>
      </c>
      <c r="K15" s="9">
        <v>0</v>
      </c>
      <c r="L15" s="9">
        <v>0</v>
      </c>
      <c r="M15" s="9">
        <v>1</v>
      </c>
      <c r="N15" s="9">
        <v>0</v>
      </c>
      <c r="O15" s="9">
        <v>0</v>
      </c>
      <c r="P15" s="9">
        <v>0</v>
      </c>
      <c r="Q15" s="9">
        <v>1</v>
      </c>
      <c r="R15" s="9">
        <v>0</v>
      </c>
      <c r="S15" s="9">
        <v>0</v>
      </c>
      <c r="T15" s="9">
        <v>0</v>
      </c>
      <c r="U15" s="9">
        <v>0</v>
      </c>
      <c r="V15" s="9">
        <v>0</v>
      </c>
      <c r="W15" s="9">
        <v>0</v>
      </c>
      <c r="X15" s="9">
        <v>0</v>
      </c>
      <c r="Y15" s="9">
        <v>0</v>
      </c>
      <c r="Z15" s="9">
        <v>0</v>
      </c>
      <c r="AA15" s="9">
        <v>0</v>
      </c>
      <c r="AB15" s="9">
        <v>0</v>
      </c>
      <c r="AC15" s="9">
        <v>0</v>
      </c>
      <c r="AD15" s="9">
        <v>0</v>
      </c>
      <c r="AE15" s="65"/>
      <c r="AF15" s="65"/>
      <c r="AG15" s="65"/>
      <c r="AI15" s="142"/>
      <c r="AJ15" s="142"/>
      <c r="AK15" s="142"/>
      <c r="AL15" s="142"/>
      <c r="AM15" s="142"/>
    </row>
    <row r="16" spans="1:41" ht="15.75" customHeight="1" x14ac:dyDescent="0.2">
      <c r="A16" s="128"/>
      <c r="B16" s="128"/>
      <c r="C16" s="11" t="s">
        <v>52</v>
      </c>
      <c r="D16" s="3" t="s">
        <v>34</v>
      </c>
      <c r="E16" s="9">
        <v>0</v>
      </c>
      <c r="F16" s="9">
        <v>0</v>
      </c>
      <c r="G16" s="9">
        <v>1</v>
      </c>
      <c r="H16" s="9">
        <v>0</v>
      </c>
      <c r="I16" s="9">
        <v>1</v>
      </c>
      <c r="J16" s="9">
        <v>0</v>
      </c>
      <c r="K16" s="9">
        <v>0</v>
      </c>
      <c r="L16" s="9">
        <v>0</v>
      </c>
      <c r="M16" s="9">
        <v>1</v>
      </c>
      <c r="N16" s="9">
        <v>0</v>
      </c>
      <c r="O16" s="9">
        <v>0</v>
      </c>
      <c r="P16" s="9">
        <v>0</v>
      </c>
      <c r="Q16" s="9">
        <v>1</v>
      </c>
      <c r="R16" s="9">
        <v>0</v>
      </c>
      <c r="S16" s="9">
        <v>0</v>
      </c>
      <c r="T16" s="9">
        <v>0</v>
      </c>
      <c r="U16" s="9">
        <v>0</v>
      </c>
      <c r="V16" s="9">
        <v>0</v>
      </c>
      <c r="W16" s="9">
        <v>0</v>
      </c>
      <c r="X16" s="9">
        <v>0</v>
      </c>
      <c r="Y16" s="9">
        <v>0</v>
      </c>
      <c r="Z16" s="9">
        <v>0</v>
      </c>
      <c r="AA16" s="9">
        <v>0</v>
      </c>
      <c r="AB16" s="9">
        <v>0</v>
      </c>
      <c r="AC16" s="9">
        <v>0</v>
      </c>
      <c r="AD16" s="9">
        <v>0</v>
      </c>
      <c r="AE16" s="65"/>
      <c r="AF16" s="65"/>
      <c r="AG16" s="65"/>
      <c r="AI16" s="142"/>
      <c r="AJ16" s="142"/>
      <c r="AK16" s="142"/>
      <c r="AL16" s="142"/>
      <c r="AM16" s="142"/>
    </row>
    <row r="17" spans="1:46" ht="15.75" customHeight="1" x14ac:dyDescent="0.2">
      <c r="A17" s="128"/>
      <c r="B17" s="128"/>
      <c r="C17" s="11" t="s">
        <v>53</v>
      </c>
      <c r="D17" s="3" t="s">
        <v>35</v>
      </c>
      <c r="E17" s="9">
        <v>0</v>
      </c>
      <c r="F17" s="9">
        <v>0</v>
      </c>
      <c r="G17" s="9">
        <v>1</v>
      </c>
      <c r="H17" s="9">
        <v>1</v>
      </c>
      <c r="I17" s="9">
        <v>0</v>
      </c>
      <c r="J17" s="9">
        <v>0</v>
      </c>
      <c r="K17" s="9">
        <v>1</v>
      </c>
      <c r="L17" s="9">
        <v>0</v>
      </c>
      <c r="M17" s="9">
        <v>0</v>
      </c>
      <c r="N17" s="9">
        <v>0</v>
      </c>
      <c r="O17" s="9">
        <v>0</v>
      </c>
      <c r="P17" s="9">
        <v>0</v>
      </c>
      <c r="Q17" s="9">
        <v>1</v>
      </c>
      <c r="R17" s="9">
        <v>0</v>
      </c>
      <c r="S17" s="9">
        <v>1</v>
      </c>
      <c r="T17" s="9">
        <v>1</v>
      </c>
      <c r="U17" s="9">
        <v>0</v>
      </c>
      <c r="V17" s="9">
        <v>0</v>
      </c>
      <c r="W17" s="9">
        <v>0</v>
      </c>
      <c r="X17" s="9">
        <v>0</v>
      </c>
      <c r="Y17" s="9">
        <v>0</v>
      </c>
      <c r="Z17" s="9">
        <v>0</v>
      </c>
      <c r="AA17" s="9">
        <v>0</v>
      </c>
      <c r="AB17" s="9">
        <v>0</v>
      </c>
      <c r="AC17" s="9">
        <v>1</v>
      </c>
      <c r="AD17" s="9">
        <v>0</v>
      </c>
      <c r="AE17" s="65"/>
      <c r="AF17" s="65"/>
      <c r="AG17" s="65"/>
      <c r="AI17" s="142"/>
      <c r="AJ17" s="142"/>
      <c r="AK17" s="142"/>
      <c r="AL17" s="142"/>
      <c r="AM17" s="142"/>
    </row>
    <row r="18" spans="1:46" ht="15.75" customHeight="1" x14ac:dyDescent="0.2">
      <c r="A18" s="128"/>
      <c r="B18" s="128"/>
      <c r="C18" s="11" t="s">
        <v>54</v>
      </c>
      <c r="D18" s="3" t="s">
        <v>36</v>
      </c>
      <c r="E18" s="9">
        <v>0</v>
      </c>
      <c r="F18" s="9">
        <v>0</v>
      </c>
      <c r="G18" s="9">
        <v>0</v>
      </c>
      <c r="H18" s="9">
        <v>1</v>
      </c>
      <c r="I18" s="9">
        <v>0</v>
      </c>
      <c r="J18" s="9">
        <v>0</v>
      </c>
      <c r="K18" s="9">
        <v>1</v>
      </c>
      <c r="L18" s="9">
        <v>0</v>
      </c>
      <c r="M18" s="9">
        <v>0</v>
      </c>
      <c r="N18" s="9">
        <v>0</v>
      </c>
      <c r="O18" s="9">
        <v>0</v>
      </c>
      <c r="P18" s="9">
        <v>1</v>
      </c>
      <c r="Q18" s="9">
        <v>1</v>
      </c>
      <c r="R18" s="9">
        <v>0</v>
      </c>
      <c r="S18" s="9">
        <v>1</v>
      </c>
      <c r="T18" s="9">
        <v>1</v>
      </c>
      <c r="U18" s="9">
        <v>0</v>
      </c>
      <c r="V18" s="9">
        <v>0</v>
      </c>
      <c r="W18" s="9">
        <v>0</v>
      </c>
      <c r="X18" s="9">
        <v>0</v>
      </c>
      <c r="Y18" s="9">
        <v>0</v>
      </c>
      <c r="Z18" s="9">
        <v>0</v>
      </c>
      <c r="AA18" s="9">
        <v>0</v>
      </c>
      <c r="AB18" s="9">
        <v>0</v>
      </c>
      <c r="AC18" s="9">
        <v>0</v>
      </c>
      <c r="AD18" s="9">
        <v>0</v>
      </c>
      <c r="AE18" s="65"/>
      <c r="AF18" s="65"/>
      <c r="AG18" s="65"/>
      <c r="AI18" s="142"/>
      <c r="AJ18" s="142"/>
      <c r="AK18" s="142"/>
      <c r="AL18" s="142"/>
      <c r="AM18" s="142"/>
    </row>
    <row r="19" spans="1:46" ht="15.75" customHeight="1" x14ac:dyDescent="0.2">
      <c r="A19" s="128"/>
      <c r="B19" s="128"/>
      <c r="C19" s="11" t="s">
        <v>55</v>
      </c>
      <c r="D19" s="3" t="s">
        <v>37</v>
      </c>
      <c r="E19" s="9">
        <v>0</v>
      </c>
      <c r="F19" s="9">
        <v>0</v>
      </c>
      <c r="G19" s="9">
        <v>0</v>
      </c>
      <c r="H19" s="9">
        <v>1</v>
      </c>
      <c r="I19" s="9">
        <v>0</v>
      </c>
      <c r="J19" s="9">
        <v>0</v>
      </c>
      <c r="K19" s="9">
        <v>1</v>
      </c>
      <c r="L19" s="9">
        <v>0</v>
      </c>
      <c r="M19" s="9">
        <v>0</v>
      </c>
      <c r="N19" s="9">
        <v>0</v>
      </c>
      <c r="O19" s="9">
        <v>0</v>
      </c>
      <c r="P19" s="9">
        <v>1</v>
      </c>
      <c r="Q19" s="9">
        <v>1</v>
      </c>
      <c r="R19" s="9">
        <v>0</v>
      </c>
      <c r="S19" s="9">
        <v>1</v>
      </c>
      <c r="T19" s="9">
        <v>1</v>
      </c>
      <c r="U19" s="9">
        <v>0</v>
      </c>
      <c r="V19" s="9">
        <v>0</v>
      </c>
      <c r="W19" s="9">
        <v>0</v>
      </c>
      <c r="X19" s="9">
        <v>0</v>
      </c>
      <c r="Y19" s="9">
        <v>0</v>
      </c>
      <c r="Z19" s="9">
        <v>0</v>
      </c>
      <c r="AA19" s="9">
        <v>0</v>
      </c>
      <c r="AB19" s="9">
        <v>0</v>
      </c>
      <c r="AC19" s="9">
        <v>0</v>
      </c>
      <c r="AD19" s="9">
        <v>0</v>
      </c>
      <c r="AE19" s="65"/>
      <c r="AF19" s="65"/>
      <c r="AG19" s="65"/>
      <c r="AI19" s="142"/>
      <c r="AJ19" s="142"/>
      <c r="AK19" s="142"/>
      <c r="AL19" s="142"/>
      <c r="AM19" s="142"/>
    </row>
    <row r="20" spans="1:46" ht="15.75" customHeight="1" x14ac:dyDescent="0.2">
      <c r="A20" s="128"/>
      <c r="B20" s="128"/>
      <c r="C20" s="11" t="s">
        <v>56</v>
      </c>
      <c r="D20" s="3" t="s">
        <v>38</v>
      </c>
      <c r="E20" s="9">
        <v>0</v>
      </c>
      <c r="F20" s="9">
        <v>0</v>
      </c>
      <c r="G20" s="9">
        <v>0</v>
      </c>
      <c r="H20" s="9">
        <v>0</v>
      </c>
      <c r="I20" s="9">
        <v>0</v>
      </c>
      <c r="J20" s="9">
        <v>0</v>
      </c>
      <c r="K20" s="9">
        <v>0</v>
      </c>
      <c r="L20" s="9">
        <v>0</v>
      </c>
      <c r="M20" s="9">
        <v>0</v>
      </c>
      <c r="N20" s="9">
        <v>0</v>
      </c>
      <c r="O20" s="9">
        <v>0</v>
      </c>
      <c r="P20" s="9">
        <v>1</v>
      </c>
      <c r="Q20" s="9">
        <v>1</v>
      </c>
      <c r="R20" s="9">
        <v>0</v>
      </c>
      <c r="S20" s="9">
        <v>1</v>
      </c>
      <c r="T20" s="9">
        <v>0</v>
      </c>
      <c r="U20" s="9">
        <v>0</v>
      </c>
      <c r="V20" s="9">
        <v>0</v>
      </c>
      <c r="W20" s="9">
        <v>0</v>
      </c>
      <c r="X20" s="9">
        <v>0</v>
      </c>
      <c r="Y20" s="9">
        <v>0</v>
      </c>
      <c r="Z20" s="9">
        <v>0</v>
      </c>
      <c r="AA20" s="9">
        <v>0</v>
      </c>
      <c r="AB20" s="9">
        <v>0</v>
      </c>
      <c r="AC20" s="9">
        <v>0</v>
      </c>
      <c r="AD20" s="9">
        <v>0</v>
      </c>
      <c r="AE20" s="65"/>
      <c r="AF20" s="65"/>
      <c r="AG20" s="65"/>
      <c r="AI20" s="142"/>
      <c r="AJ20" s="142"/>
      <c r="AK20" s="142"/>
      <c r="AL20" s="142"/>
      <c r="AM20" s="142"/>
    </row>
    <row r="21" spans="1:46" ht="15.75" customHeight="1" x14ac:dyDescent="0.2">
      <c r="A21" s="128"/>
      <c r="B21" s="128"/>
      <c r="C21" s="11" t="s">
        <v>57</v>
      </c>
      <c r="D21" s="3" t="s">
        <v>39</v>
      </c>
      <c r="E21" s="9">
        <v>0</v>
      </c>
      <c r="F21" s="9">
        <v>0</v>
      </c>
      <c r="G21" s="9">
        <v>0</v>
      </c>
      <c r="H21" s="9">
        <v>1</v>
      </c>
      <c r="I21" s="9">
        <v>0</v>
      </c>
      <c r="J21" s="9">
        <v>0</v>
      </c>
      <c r="K21" s="9">
        <v>1</v>
      </c>
      <c r="L21" s="9">
        <v>0</v>
      </c>
      <c r="M21" s="9">
        <v>0</v>
      </c>
      <c r="N21" s="9">
        <v>0</v>
      </c>
      <c r="O21" s="9">
        <v>0</v>
      </c>
      <c r="P21" s="9">
        <v>0</v>
      </c>
      <c r="Q21" s="9">
        <v>1</v>
      </c>
      <c r="R21" s="9">
        <v>0</v>
      </c>
      <c r="S21" s="9">
        <v>0</v>
      </c>
      <c r="T21" s="9">
        <v>0</v>
      </c>
      <c r="U21" s="9">
        <v>0</v>
      </c>
      <c r="V21" s="9">
        <v>0</v>
      </c>
      <c r="W21" s="9">
        <v>0</v>
      </c>
      <c r="X21" s="9">
        <v>0</v>
      </c>
      <c r="Y21" s="9">
        <v>0</v>
      </c>
      <c r="Z21" s="9">
        <v>0</v>
      </c>
      <c r="AA21" s="9">
        <v>1</v>
      </c>
      <c r="AB21" s="9">
        <v>0</v>
      </c>
      <c r="AC21" s="9">
        <v>1</v>
      </c>
      <c r="AD21" s="9">
        <v>0</v>
      </c>
      <c r="AE21" s="65"/>
      <c r="AF21" s="65"/>
      <c r="AG21" s="65"/>
      <c r="AI21" s="142"/>
      <c r="AJ21" s="142"/>
      <c r="AK21" s="142"/>
      <c r="AL21" s="142"/>
      <c r="AM21" s="142"/>
    </row>
    <row r="22" spans="1:46" ht="15.75" customHeight="1" x14ac:dyDescent="0.2">
      <c r="A22" s="128"/>
      <c r="B22" s="128"/>
      <c r="C22" s="11" t="s">
        <v>58</v>
      </c>
      <c r="D22" s="3" t="s">
        <v>40</v>
      </c>
      <c r="E22" s="9">
        <v>0</v>
      </c>
      <c r="F22" s="9">
        <v>0</v>
      </c>
      <c r="G22" s="9">
        <v>0</v>
      </c>
      <c r="H22" s="9">
        <v>0</v>
      </c>
      <c r="I22" s="9">
        <v>0</v>
      </c>
      <c r="J22" s="9">
        <v>0</v>
      </c>
      <c r="K22" s="9">
        <v>0</v>
      </c>
      <c r="L22" s="9">
        <v>0</v>
      </c>
      <c r="M22" s="9">
        <v>0</v>
      </c>
      <c r="N22" s="9">
        <v>0</v>
      </c>
      <c r="O22" s="9">
        <v>0</v>
      </c>
      <c r="P22" s="9">
        <v>0</v>
      </c>
      <c r="Q22" s="9">
        <v>1</v>
      </c>
      <c r="R22" s="9">
        <v>0</v>
      </c>
      <c r="S22" s="9">
        <v>0</v>
      </c>
      <c r="T22" s="9">
        <v>0</v>
      </c>
      <c r="U22" s="9">
        <v>0</v>
      </c>
      <c r="V22" s="9">
        <v>0</v>
      </c>
      <c r="W22" s="9">
        <v>0</v>
      </c>
      <c r="X22" s="9">
        <v>0</v>
      </c>
      <c r="Y22" s="9">
        <v>0</v>
      </c>
      <c r="Z22" s="9">
        <v>0</v>
      </c>
      <c r="AA22" s="9">
        <v>0</v>
      </c>
      <c r="AB22" s="9">
        <v>0</v>
      </c>
      <c r="AC22" s="9">
        <v>0</v>
      </c>
      <c r="AD22" s="9">
        <v>0</v>
      </c>
      <c r="AE22" s="65"/>
      <c r="AF22" s="65"/>
      <c r="AG22" s="65"/>
      <c r="AI22" s="142"/>
      <c r="AJ22" s="142"/>
      <c r="AK22" s="142"/>
      <c r="AL22" s="142"/>
      <c r="AM22" s="142"/>
    </row>
    <row r="23" spans="1:46" x14ac:dyDescent="0.2">
      <c r="A23" s="128"/>
      <c r="B23" s="128"/>
      <c r="C23" s="11" t="s">
        <v>59</v>
      </c>
      <c r="D23" s="3" t="s">
        <v>41</v>
      </c>
      <c r="E23" s="9">
        <v>0</v>
      </c>
      <c r="F23" s="9">
        <v>0</v>
      </c>
      <c r="G23" s="9">
        <v>0</v>
      </c>
      <c r="H23" s="9">
        <v>0</v>
      </c>
      <c r="I23" s="9">
        <v>0</v>
      </c>
      <c r="J23" s="9">
        <v>1</v>
      </c>
      <c r="K23" s="9">
        <v>1</v>
      </c>
      <c r="L23" s="9">
        <v>0</v>
      </c>
      <c r="M23" s="9">
        <v>0</v>
      </c>
      <c r="N23" s="9">
        <v>0</v>
      </c>
      <c r="O23" s="9">
        <v>0</v>
      </c>
      <c r="P23" s="9">
        <v>0</v>
      </c>
      <c r="Q23" s="9">
        <v>1</v>
      </c>
      <c r="R23" s="9">
        <v>1</v>
      </c>
      <c r="S23" s="9">
        <v>0</v>
      </c>
      <c r="T23" s="9">
        <v>0</v>
      </c>
      <c r="U23" s="9">
        <v>1</v>
      </c>
      <c r="V23" s="9">
        <v>0</v>
      </c>
      <c r="W23" s="9">
        <v>0</v>
      </c>
      <c r="X23" s="9">
        <v>0</v>
      </c>
      <c r="Y23" s="9">
        <v>0</v>
      </c>
      <c r="Z23" s="9">
        <v>0</v>
      </c>
      <c r="AA23" s="9">
        <v>0</v>
      </c>
      <c r="AB23" s="9">
        <v>0</v>
      </c>
      <c r="AC23" s="9">
        <v>1</v>
      </c>
      <c r="AD23" s="9">
        <v>0</v>
      </c>
      <c r="AE23" s="65"/>
      <c r="AF23" s="65"/>
      <c r="AG23" s="65"/>
      <c r="AI23" s="142"/>
      <c r="AJ23" s="142"/>
      <c r="AK23" s="142"/>
      <c r="AL23" s="142"/>
      <c r="AM23" s="142"/>
    </row>
    <row r="24" spans="1:46" x14ac:dyDescent="0.2">
      <c r="A24" s="128"/>
      <c r="B24" s="128"/>
      <c r="C24" s="11" t="s">
        <v>60</v>
      </c>
      <c r="D24" s="3" t="s">
        <v>42</v>
      </c>
      <c r="E24" s="9">
        <v>0</v>
      </c>
      <c r="F24" s="9">
        <v>0</v>
      </c>
      <c r="G24" s="9">
        <v>0</v>
      </c>
      <c r="H24" s="9">
        <v>0</v>
      </c>
      <c r="I24" s="9">
        <v>0</v>
      </c>
      <c r="J24" s="9">
        <v>1</v>
      </c>
      <c r="K24" s="9">
        <v>0</v>
      </c>
      <c r="L24" s="9">
        <v>0</v>
      </c>
      <c r="M24" s="9">
        <v>0</v>
      </c>
      <c r="N24" s="9">
        <v>0</v>
      </c>
      <c r="O24" s="9">
        <v>1</v>
      </c>
      <c r="P24" s="9">
        <v>0</v>
      </c>
      <c r="Q24" s="9">
        <v>1</v>
      </c>
      <c r="R24" s="9">
        <v>1</v>
      </c>
      <c r="S24" s="9">
        <v>0</v>
      </c>
      <c r="T24" s="9">
        <v>0</v>
      </c>
      <c r="U24" s="9">
        <v>1</v>
      </c>
      <c r="V24" s="9">
        <v>0</v>
      </c>
      <c r="W24" s="9">
        <v>0</v>
      </c>
      <c r="X24" s="9">
        <v>0</v>
      </c>
      <c r="Y24" s="9">
        <v>0</v>
      </c>
      <c r="Z24" s="9">
        <v>0</v>
      </c>
      <c r="AA24" s="9">
        <v>0</v>
      </c>
      <c r="AB24" s="9">
        <v>0</v>
      </c>
      <c r="AC24" s="9">
        <v>1</v>
      </c>
      <c r="AD24" s="9">
        <v>0</v>
      </c>
      <c r="AE24" s="65"/>
      <c r="AF24" s="65"/>
      <c r="AG24" s="65"/>
      <c r="AI24" s="142"/>
      <c r="AJ24" s="142"/>
      <c r="AK24" s="142"/>
      <c r="AL24" s="142"/>
      <c r="AM24" s="142"/>
    </row>
    <row r="25" spans="1:46" x14ac:dyDescent="0.2">
      <c r="A25" s="128"/>
      <c r="B25" s="128"/>
      <c r="C25" s="11" t="s">
        <v>61</v>
      </c>
      <c r="D25" s="3" t="s">
        <v>43</v>
      </c>
      <c r="E25" s="9">
        <v>0</v>
      </c>
      <c r="F25" s="9">
        <v>0</v>
      </c>
      <c r="G25" s="9">
        <v>0</v>
      </c>
      <c r="H25" s="9">
        <v>0</v>
      </c>
      <c r="I25" s="9">
        <v>1</v>
      </c>
      <c r="J25" s="9">
        <v>0</v>
      </c>
      <c r="K25" s="9">
        <v>0</v>
      </c>
      <c r="L25" s="9">
        <v>0</v>
      </c>
      <c r="M25" s="9">
        <v>0</v>
      </c>
      <c r="N25" s="9">
        <v>0</v>
      </c>
      <c r="O25" s="9">
        <v>1</v>
      </c>
      <c r="P25" s="9">
        <v>0</v>
      </c>
      <c r="Q25" s="9">
        <v>1</v>
      </c>
      <c r="R25" s="9">
        <v>0</v>
      </c>
      <c r="S25" s="9">
        <v>0</v>
      </c>
      <c r="T25" s="9">
        <v>0</v>
      </c>
      <c r="U25" s="9">
        <v>0</v>
      </c>
      <c r="V25" s="9">
        <v>0</v>
      </c>
      <c r="W25" s="9">
        <v>0</v>
      </c>
      <c r="X25" s="9">
        <v>0</v>
      </c>
      <c r="Y25" s="9">
        <v>0</v>
      </c>
      <c r="Z25" s="9">
        <v>0</v>
      </c>
      <c r="AA25" s="9">
        <v>0</v>
      </c>
      <c r="AB25" s="9">
        <v>0</v>
      </c>
      <c r="AC25" s="9">
        <v>0</v>
      </c>
      <c r="AD25" s="64">
        <v>0</v>
      </c>
      <c r="AE25" s="65"/>
      <c r="AF25" s="65"/>
      <c r="AG25" s="65"/>
      <c r="AI25" s="142"/>
      <c r="AJ25" s="142"/>
      <c r="AK25" s="142"/>
      <c r="AL25" s="142"/>
      <c r="AM25" s="142"/>
    </row>
    <row r="26" spans="1:46" ht="15"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65"/>
      <c r="AF26" s="65"/>
      <c r="AG26" s="65"/>
      <c r="AI26" s="147"/>
      <c r="AJ26" s="148"/>
      <c r="AK26" s="148"/>
      <c r="AL26" s="148"/>
      <c r="AM26" s="149"/>
    </row>
    <row r="27" spans="1:46" ht="15" customHeight="1" x14ac:dyDescent="0.25">
      <c r="A27" s="128"/>
      <c r="B27" s="128" t="s">
        <v>99</v>
      </c>
      <c r="C27" s="4" t="s">
        <v>90</v>
      </c>
      <c r="D27" s="13"/>
      <c r="E27" s="20">
        <v>10</v>
      </c>
      <c r="F27" s="20">
        <v>10</v>
      </c>
      <c r="G27" s="20">
        <v>8</v>
      </c>
      <c r="H27" s="20">
        <v>6</v>
      </c>
      <c r="I27" s="20">
        <v>8</v>
      </c>
      <c r="J27" s="20">
        <v>8</v>
      </c>
      <c r="K27" s="20">
        <v>3</v>
      </c>
      <c r="L27" s="20">
        <v>8</v>
      </c>
      <c r="M27" s="20">
        <v>8</v>
      </c>
      <c r="N27" s="20">
        <v>8</v>
      </c>
      <c r="O27" s="20">
        <v>6</v>
      </c>
      <c r="P27" s="20">
        <v>8</v>
      </c>
      <c r="Q27" s="20">
        <v>8</v>
      </c>
      <c r="R27" s="20">
        <v>8</v>
      </c>
      <c r="S27" s="20">
        <v>6</v>
      </c>
      <c r="T27" s="20">
        <v>6</v>
      </c>
      <c r="U27" s="20">
        <v>8</v>
      </c>
      <c r="V27" s="20">
        <v>8</v>
      </c>
      <c r="W27" s="20">
        <v>6</v>
      </c>
      <c r="X27" s="20">
        <v>3</v>
      </c>
      <c r="Y27" s="20">
        <v>6</v>
      </c>
      <c r="Z27" s="20">
        <v>8</v>
      </c>
      <c r="AA27" s="20">
        <v>3</v>
      </c>
      <c r="AB27" s="20">
        <v>6</v>
      </c>
      <c r="AC27" s="20">
        <v>8</v>
      </c>
      <c r="AD27" s="20">
        <v>6</v>
      </c>
      <c r="AE27" s="65"/>
      <c r="AF27" s="65"/>
      <c r="AG27" s="65"/>
      <c r="AI27" s="142" t="s">
        <v>297</v>
      </c>
      <c r="AJ27" s="142"/>
      <c r="AK27" s="142"/>
      <c r="AL27" s="142"/>
      <c r="AM27" s="142"/>
      <c r="AO27" s="52" t="s">
        <v>207</v>
      </c>
    </row>
    <row r="28" spans="1:46" ht="15" x14ac:dyDescent="0.25">
      <c r="A28" s="128"/>
      <c r="B28" s="128"/>
      <c r="C28" s="4" t="s">
        <v>91</v>
      </c>
      <c r="D28" s="13"/>
      <c r="E28" s="20">
        <v>10</v>
      </c>
      <c r="F28" s="20">
        <v>10</v>
      </c>
      <c r="G28" s="20">
        <v>8</v>
      </c>
      <c r="H28" s="20">
        <v>6</v>
      </c>
      <c r="I28" s="20">
        <v>8</v>
      </c>
      <c r="J28" s="20">
        <v>8</v>
      </c>
      <c r="K28" s="20">
        <v>3</v>
      </c>
      <c r="L28" s="20">
        <v>8</v>
      </c>
      <c r="M28" s="20">
        <v>8</v>
      </c>
      <c r="N28" s="20">
        <v>8</v>
      </c>
      <c r="O28" s="20">
        <v>6</v>
      </c>
      <c r="P28" s="20">
        <v>8</v>
      </c>
      <c r="Q28" s="20">
        <v>8</v>
      </c>
      <c r="R28" s="20">
        <v>8</v>
      </c>
      <c r="S28" s="20">
        <v>6</v>
      </c>
      <c r="T28" s="20">
        <v>6</v>
      </c>
      <c r="U28" s="20">
        <v>8</v>
      </c>
      <c r="V28" s="20">
        <v>8</v>
      </c>
      <c r="W28" s="20">
        <v>6</v>
      </c>
      <c r="X28" s="20">
        <v>3</v>
      </c>
      <c r="Y28" s="20">
        <v>6</v>
      </c>
      <c r="Z28" s="20">
        <v>8</v>
      </c>
      <c r="AA28" s="20">
        <v>3</v>
      </c>
      <c r="AB28" s="20">
        <v>6</v>
      </c>
      <c r="AC28" s="20">
        <v>8</v>
      </c>
      <c r="AD28" s="20">
        <v>6</v>
      </c>
      <c r="AE28" s="65"/>
      <c r="AF28" s="65"/>
      <c r="AG28" s="65"/>
      <c r="AI28" s="142"/>
      <c r="AJ28" s="142"/>
      <c r="AK28" s="142"/>
      <c r="AL28" s="142"/>
      <c r="AM28" s="142"/>
      <c r="AO28" s="127" t="s">
        <v>168</v>
      </c>
      <c r="AP28" s="127"/>
      <c r="AQ28" s="127" t="s">
        <v>169</v>
      </c>
      <c r="AR28" s="127"/>
      <c r="AS28" s="127" t="s">
        <v>170</v>
      </c>
      <c r="AT28" s="127"/>
    </row>
    <row r="29" spans="1:46" ht="15" x14ac:dyDescent="0.25">
      <c r="A29" s="128"/>
      <c r="B29" s="128"/>
      <c r="C29" s="4" t="s">
        <v>92</v>
      </c>
      <c r="D29" s="13"/>
      <c r="E29" s="20">
        <v>10</v>
      </c>
      <c r="F29" s="20">
        <v>10</v>
      </c>
      <c r="G29" s="20">
        <v>8</v>
      </c>
      <c r="H29" s="20">
        <v>6</v>
      </c>
      <c r="I29" s="20">
        <v>8</v>
      </c>
      <c r="J29" s="20">
        <v>8</v>
      </c>
      <c r="K29" s="20">
        <v>3</v>
      </c>
      <c r="L29" s="20">
        <v>8</v>
      </c>
      <c r="M29" s="20">
        <v>8</v>
      </c>
      <c r="N29" s="20">
        <v>8</v>
      </c>
      <c r="O29" s="20">
        <v>6</v>
      </c>
      <c r="P29" s="20">
        <v>8</v>
      </c>
      <c r="Q29" s="20">
        <v>8</v>
      </c>
      <c r="R29" s="20">
        <v>8</v>
      </c>
      <c r="S29" s="20">
        <v>6</v>
      </c>
      <c r="T29" s="20">
        <v>6</v>
      </c>
      <c r="U29" s="20">
        <v>8</v>
      </c>
      <c r="V29" s="20">
        <v>8</v>
      </c>
      <c r="W29" s="20">
        <v>6</v>
      </c>
      <c r="X29" s="20">
        <v>3</v>
      </c>
      <c r="Y29" s="20">
        <v>6</v>
      </c>
      <c r="Z29" s="20">
        <v>8</v>
      </c>
      <c r="AA29" s="20">
        <v>3</v>
      </c>
      <c r="AB29" s="20">
        <v>6</v>
      </c>
      <c r="AC29" s="20">
        <v>8</v>
      </c>
      <c r="AD29" s="20">
        <v>6</v>
      </c>
      <c r="AE29" s="65"/>
      <c r="AF29" s="65"/>
      <c r="AG29" s="65"/>
      <c r="AI29" s="142"/>
      <c r="AJ29" s="142"/>
      <c r="AK29" s="142"/>
      <c r="AL29" s="142"/>
      <c r="AM29" s="142"/>
      <c r="AO29" s="50" t="s">
        <v>171</v>
      </c>
      <c r="AP29" s="50">
        <v>1</v>
      </c>
      <c r="AQ29" s="50" t="s">
        <v>172</v>
      </c>
      <c r="AR29" s="50">
        <v>1</v>
      </c>
      <c r="AS29" s="50" t="s">
        <v>173</v>
      </c>
      <c r="AT29" s="50">
        <v>1</v>
      </c>
    </row>
    <row r="30" spans="1:46" ht="15" x14ac:dyDescent="0.25">
      <c r="A30" s="128"/>
      <c r="B30" s="128"/>
      <c r="C30" s="4" t="s">
        <v>93</v>
      </c>
      <c r="D30" s="13"/>
      <c r="E30" s="20">
        <v>8</v>
      </c>
      <c r="F30" s="20">
        <v>6</v>
      </c>
      <c r="G30" s="20">
        <v>8</v>
      </c>
      <c r="H30" s="20">
        <v>1</v>
      </c>
      <c r="I30" s="20">
        <v>8</v>
      </c>
      <c r="J30" s="20">
        <v>1</v>
      </c>
      <c r="K30" s="20">
        <v>10</v>
      </c>
      <c r="L30" s="20">
        <v>1</v>
      </c>
      <c r="M30" s="20">
        <v>8</v>
      </c>
      <c r="N30" s="20">
        <v>3</v>
      </c>
      <c r="O30" s="20">
        <v>3</v>
      </c>
      <c r="P30" s="20">
        <v>3</v>
      </c>
      <c r="Q30" s="20">
        <v>10</v>
      </c>
      <c r="R30" s="20">
        <v>8</v>
      </c>
      <c r="S30" s="20">
        <v>3</v>
      </c>
      <c r="T30" s="20">
        <v>8</v>
      </c>
      <c r="U30" s="20">
        <v>3</v>
      </c>
      <c r="V30" s="20">
        <v>10</v>
      </c>
      <c r="W30" s="20">
        <v>8</v>
      </c>
      <c r="X30" s="20">
        <v>3</v>
      </c>
      <c r="Y30" s="20">
        <v>3</v>
      </c>
      <c r="Z30" s="20">
        <v>3</v>
      </c>
      <c r="AA30" s="20">
        <v>6</v>
      </c>
      <c r="AB30" s="20">
        <v>10</v>
      </c>
      <c r="AC30" s="20">
        <v>3</v>
      </c>
      <c r="AD30" s="20">
        <v>3</v>
      </c>
      <c r="AE30" s="65"/>
      <c r="AF30" s="65"/>
      <c r="AG30" s="65"/>
      <c r="AI30" s="142"/>
      <c r="AJ30" s="142"/>
      <c r="AK30" s="142"/>
      <c r="AL30" s="142"/>
      <c r="AM30" s="142"/>
      <c r="AO30" s="50" t="s">
        <v>174</v>
      </c>
      <c r="AP30" s="50">
        <v>3</v>
      </c>
      <c r="AQ30" s="50" t="s">
        <v>175</v>
      </c>
      <c r="AR30" s="50">
        <v>3</v>
      </c>
      <c r="AS30" s="50" t="s">
        <v>176</v>
      </c>
      <c r="AT30" s="50">
        <v>3</v>
      </c>
    </row>
    <row r="31" spans="1:46" ht="15" x14ac:dyDescent="0.25">
      <c r="A31" s="128"/>
      <c r="B31" s="128"/>
      <c r="C31" s="4" t="s">
        <v>94</v>
      </c>
      <c r="D31" s="13"/>
      <c r="E31" s="20">
        <v>6</v>
      </c>
      <c r="F31" s="20">
        <v>6</v>
      </c>
      <c r="G31" s="20">
        <v>10</v>
      </c>
      <c r="H31" s="20">
        <v>8</v>
      </c>
      <c r="I31" s="20">
        <v>10</v>
      </c>
      <c r="J31" s="20">
        <v>10</v>
      </c>
      <c r="K31" s="20">
        <v>10</v>
      </c>
      <c r="L31" s="20">
        <v>8</v>
      </c>
      <c r="M31" s="20">
        <v>8</v>
      </c>
      <c r="N31" s="20">
        <v>3</v>
      </c>
      <c r="O31" s="20">
        <v>8</v>
      </c>
      <c r="P31" s="20">
        <v>8</v>
      </c>
      <c r="Q31" s="20">
        <v>10</v>
      </c>
      <c r="R31" s="20">
        <v>8</v>
      </c>
      <c r="S31" s="20">
        <v>8</v>
      </c>
      <c r="T31" s="20">
        <v>10</v>
      </c>
      <c r="U31" s="20">
        <v>10</v>
      </c>
      <c r="V31" s="20">
        <v>3</v>
      </c>
      <c r="W31" s="20">
        <v>3</v>
      </c>
      <c r="X31" s="20">
        <v>8</v>
      </c>
      <c r="Y31" s="20">
        <v>3</v>
      </c>
      <c r="Z31" s="20">
        <v>10</v>
      </c>
      <c r="AA31" s="20">
        <v>8</v>
      </c>
      <c r="AB31" s="20">
        <v>8</v>
      </c>
      <c r="AC31" s="20">
        <v>3</v>
      </c>
      <c r="AD31" s="20">
        <v>3</v>
      </c>
      <c r="AE31" s="65"/>
      <c r="AF31" s="65"/>
      <c r="AG31" s="65"/>
      <c r="AI31" s="142"/>
      <c r="AJ31" s="142"/>
      <c r="AK31" s="142"/>
      <c r="AL31" s="142"/>
      <c r="AM31" s="142"/>
      <c r="AO31" s="50" t="s">
        <v>177</v>
      </c>
      <c r="AP31" s="50">
        <v>6</v>
      </c>
      <c r="AQ31" s="50" t="s">
        <v>178</v>
      </c>
      <c r="AR31" s="50">
        <v>6</v>
      </c>
      <c r="AS31" s="50" t="s">
        <v>177</v>
      </c>
      <c r="AT31" s="50">
        <v>6</v>
      </c>
    </row>
    <row r="32" spans="1:46" ht="15" x14ac:dyDescent="0.25">
      <c r="A32" s="128"/>
      <c r="B32" s="128"/>
      <c r="C32" s="4" t="s">
        <v>95</v>
      </c>
      <c r="D32" s="13"/>
      <c r="E32" s="20">
        <v>8</v>
      </c>
      <c r="F32" s="20">
        <v>3</v>
      </c>
      <c r="G32" s="20">
        <v>8</v>
      </c>
      <c r="H32" s="20">
        <v>8</v>
      </c>
      <c r="I32" s="20">
        <v>10</v>
      </c>
      <c r="J32" s="20">
        <v>10</v>
      </c>
      <c r="K32" s="20">
        <v>10</v>
      </c>
      <c r="L32" s="20">
        <v>10</v>
      </c>
      <c r="M32" s="20">
        <v>8</v>
      </c>
      <c r="N32" s="20">
        <v>8</v>
      </c>
      <c r="O32" s="20">
        <v>8</v>
      </c>
      <c r="P32" s="20">
        <v>8</v>
      </c>
      <c r="Q32" s="20">
        <v>10</v>
      </c>
      <c r="R32" s="20">
        <v>10</v>
      </c>
      <c r="S32" s="20">
        <v>10</v>
      </c>
      <c r="T32" s="20">
        <v>10</v>
      </c>
      <c r="U32" s="20">
        <v>8</v>
      </c>
      <c r="V32" s="20">
        <v>8</v>
      </c>
      <c r="W32" s="20">
        <v>3</v>
      </c>
      <c r="X32" s="20">
        <v>8</v>
      </c>
      <c r="Y32" s="20">
        <v>10</v>
      </c>
      <c r="Z32" s="20">
        <v>8</v>
      </c>
      <c r="AA32" s="20">
        <v>8</v>
      </c>
      <c r="AB32" s="20">
        <v>8</v>
      </c>
      <c r="AC32" s="20">
        <v>8</v>
      </c>
      <c r="AD32" s="20">
        <v>8</v>
      </c>
      <c r="AE32" s="65"/>
      <c r="AF32" s="65"/>
      <c r="AG32" s="65"/>
      <c r="AI32" s="142"/>
      <c r="AJ32" s="142"/>
      <c r="AK32" s="142"/>
      <c r="AL32" s="142"/>
      <c r="AM32" s="142"/>
      <c r="AO32" s="50" t="s">
        <v>176</v>
      </c>
      <c r="AP32" s="50">
        <v>8</v>
      </c>
      <c r="AQ32" s="50" t="s">
        <v>179</v>
      </c>
      <c r="AR32" s="50">
        <v>8</v>
      </c>
      <c r="AS32" s="50" t="s">
        <v>174</v>
      </c>
      <c r="AT32" s="50">
        <v>8</v>
      </c>
    </row>
    <row r="33" spans="1:46" ht="15" x14ac:dyDescent="0.25">
      <c r="A33" s="128"/>
      <c r="B33" s="128"/>
      <c r="C33" s="4" t="s">
        <v>96</v>
      </c>
      <c r="D33" s="13"/>
      <c r="E33" s="20">
        <v>3</v>
      </c>
      <c r="F33" s="20">
        <v>8</v>
      </c>
      <c r="G33" s="20">
        <v>6</v>
      </c>
      <c r="H33" s="20">
        <v>10</v>
      </c>
      <c r="I33" s="20">
        <v>6</v>
      </c>
      <c r="J33" s="20">
        <v>6</v>
      </c>
      <c r="K33" s="20">
        <v>10</v>
      </c>
      <c r="L33" s="20">
        <v>6</v>
      </c>
      <c r="M33" s="20">
        <v>6</v>
      </c>
      <c r="N33" s="20">
        <v>6</v>
      </c>
      <c r="O33" s="20">
        <v>8</v>
      </c>
      <c r="P33" s="20">
        <v>10</v>
      </c>
      <c r="Q33" s="20">
        <v>6</v>
      </c>
      <c r="R33" s="20">
        <v>3</v>
      </c>
      <c r="S33" s="20">
        <v>10</v>
      </c>
      <c r="T33" s="20">
        <v>10</v>
      </c>
      <c r="U33" s="20">
        <v>6</v>
      </c>
      <c r="V33" s="20">
        <v>8</v>
      </c>
      <c r="W33" s="20">
        <v>6</v>
      </c>
      <c r="X33" s="20">
        <v>6</v>
      </c>
      <c r="Y33" s="20">
        <v>8</v>
      </c>
      <c r="Z33" s="20">
        <v>6</v>
      </c>
      <c r="AA33" s="20">
        <v>8</v>
      </c>
      <c r="AB33" s="20">
        <v>6</v>
      </c>
      <c r="AC33" s="20">
        <v>8</v>
      </c>
      <c r="AD33" s="20">
        <v>8</v>
      </c>
      <c r="AE33" s="65"/>
      <c r="AF33" s="65"/>
      <c r="AG33" s="65"/>
      <c r="AI33" s="142"/>
      <c r="AJ33" s="142"/>
      <c r="AK33" s="142"/>
      <c r="AL33" s="142"/>
      <c r="AM33" s="142"/>
      <c r="AO33" s="50" t="s">
        <v>173</v>
      </c>
      <c r="AP33" s="50">
        <v>10</v>
      </c>
      <c r="AQ33" s="50" t="s">
        <v>180</v>
      </c>
      <c r="AR33" s="50">
        <v>10</v>
      </c>
      <c r="AS33" s="50" t="s">
        <v>171</v>
      </c>
      <c r="AT33" s="50">
        <v>10</v>
      </c>
    </row>
    <row r="34" spans="1:46" ht="15" x14ac:dyDescent="0.25">
      <c r="A34" s="128"/>
      <c r="B34" s="128"/>
      <c r="C34" s="4" t="s">
        <v>97</v>
      </c>
      <c r="D34" s="13"/>
      <c r="E34" s="20">
        <v>8</v>
      </c>
      <c r="F34" s="20">
        <v>3</v>
      </c>
      <c r="G34" s="20">
        <v>3</v>
      </c>
      <c r="H34" s="20">
        <v>10</v>
      </c>
      <c r="I34" s="20">
        <v>3</v>
      </c>
      <c r="J34" s="20">
        <v>10</v>
      </c>
      <c r="K34" s="20">
        <v>10</v>
      </c>
      <c r="L34" s="20">
        <v>10</v>
      </c>
      <c r="M34" s="20">
        <v>3</v>
      </c>
      <c r="N34" s="20">
        <v>6</v>
      </c>
      <c r="O34" s="20">
        <v>10</v>
      </c>
      <c r="P34" s="20">
        <v>10</v>
      </c>
      <c r="Q34" s="20">
        <v>6</v>
      </c>
      <c r="R34" s="20">
        <v>6</v>
      </c>
      <c r="S34" s="20">
        <v>10</v>
      </c>
      <c r="T34" s="20">
        <v>10</v>
      </c>
      <c r="U34" s="20">
        <v>10</v>
      </c>
      <c r="V34" s="20">
        <v>8</v>
      </c>
      <c r="W34" s="20">
        <v>6</v>
      </c>
      <c r="X34" s="20">
        <v>8</v>
      </c>
      <c r="Y34" s="20">
        <v>8</v>
      </c>
      <c r="Z34" s="20">
        <v>10</v>
      </c>
      <c r="AA34" s="20">
        <v>8</v>
      </c>
      <c r="AB34" s="20">
        <v>6</v>
      </c>
      <c r="AC34" s="20">
        <v>8</v>
      </c>
      <c r="AD34" s="20">
        <v>8</v>
      </c>
      <c r="AE34" s="65"/>
      <c r="AF34" s="65"/>
      <c r="AG34" s="65"/>
      <c r="AI34" s="142"/>
      <c r="AJ34" s="142"/>
      <c r="AK34" s="142"/>
      <c r="AL34" s="142"/>
      <c r="AM34" s="142"/>
    </row>
    <row r="35" spans="1:46" ht="15" x14ac:dyDescent="0.25">
      <c r="A35" s="128"/>
      <c r="B35" s="128"/>
      <c r="C35" s="4" t="s">
        <v>98</v>
      </c>
      <c r="D35" s="13"/>
      <c r="E35" s="20">
        <v>6</v>
      </c>
      <c r="F35" s="20">
        <v>3</v>
      </c>
      <c r="G35" s="20">
        <v>3</v>
      </c>
      <c r="H35" s="20">
        <v>10</v>
      </c>
      <c r="I35" s="20">
        <v>3</v>
      </c>
      <c r="J35" s="20">
        <v>10</v>
      </c>
      <c r="K35" s="20">
        <v>10</v>
      </c>
      <c r="L35" s="20">
        <v>10</v>
      </c>
      <c r="M35" s="20">
        <v>3</v>
      </c>
      <c r="N35" s="20">
        <v>8</v>
      </c>
      <c r="O35" s="20">
        <v>10</v>
      </c>
      <c r="P35" s="20">
        <v>10</v>
      </c>
      <c r="Q35" s="20">
        <v>6</v>
      </c>
      <c r="R35" s="20">
        <v>6</v>
      </c>
      <c r="S35" s="20">
        <v>10</v>
      </c>
      <c r="T35" s="20">
        <v>10</v>
      </c>
      <c r="U35" s="20">
        <v>10</v>
      </c>
      <c r="V35" s="20">
        <v>8</v>
      </c>
      <c r="W35" s="20">
        <v>6</v>
      </c>
      <c r="X35" s="20">
        <v>6</v>
      </c>
      <c r="Y35" s="20">
        <v>8</v>
      </c>
      <c r="Z35" s="20">
        <v>8</v>
      </c>
      <c r="AA35" s="20">
        <v>8</v>
      </c>
      <c r="AB35" s="20">
        <v>6</v>
      </c>
      <c r="AC35" s="20">
        <v>8</v>
      </c>
      <c r="AD35" s="20">
        <v>10</v>
      </c>
      <c r="AE35" s="65"/>
      <c r="AF35" s="65"/>
      <c r="AG35" s="65"/>
      <c r="AI35" s="142"/>
      <c r="AJ35" s="142"/>
      <c r="AK35" s="142"/>
      <c r="AL35" s="142"/>
      <c r="AM35" s="142"/>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65"/>
      <c r="AF36" s="65"/>
      <c r="AG36" s="65"/>
      <c r="AI36" s="10"/>
      <c r="AJ36" s="10"/>
      <c r="AK36" s="10"/>
      <c r="AL36" s="10"/>
      <c r="AM36" s="10"/>
    </row>
    <row r="37" spans="1:46" ht="15.75" customHeight="1" x14ac:dyDescent="0.2">
      <c r="A37" s="128" t="s">
        <v>206</v>
      </c>
      <c r="B37" s="128" t="s">
        <v>166</v>
      </c>
      <c r="C37" s="7" t="s">
        <v>131</v>
      </c>
      <c r="D37" s="8" t="s">
        <v>100</v>
      </c>
      <c r="E37" s="20">
        <v>7</v>
      </c>
      <c r="F37" s="20">
        <v>0</v>
      </c>
      <c r="G37" s="20">
        <v>4</v>
      </c>
      <c r="H37" s="20">
        <v>-4</v>
      </c>
      <c r="I37" s="20">
        <v>-5</v>
      </c>
      <c r="J37" s="20">
        <v>0</v>
      </c>
      <c r="K37" s="20">
        <v>4</v>
      </c>
      <c r="L37" s="20">
        <v>0</v>
      </c>
      <c r="M37" s="20">
        <v>-8</v>
      </c>
      <c r="N37" s="20">
        <v>0</v>
      </c>
      <c r="O37" s="20">
        <v>-5</v>
      </c>
      <c r="P37" s="20">
        <v>0</v>
      </c>
      <c r="Q37" s="20">
        <v>0</v>
      </c>
      <c r="R37" s="20">
        <v>0</v>
      </c>
      <c r="S37" s="20">
        <v>0</v>
      </c>
      <c r="T37" s="20">
        <v>0</v>
      </c>
      <c r="U37" s="20">
        <v>0</v>
      </c>
      <c r="V37" s="20">
        <v>0</v>
      </c>
      <c r="W37" s="20">
        <v>0</v>
      </c>
      <c r="X37" s="20">
        <v>0</v>
      </c>
      <c r="Y37" s="20">
        <v>4</v>
      </c>
      <c r="Z37" s="20">
        <v>0</v>
      </c>
      <c r="AA37" s="20">
        <v>0</v>
      </c>
      <c r="AB37" s="20">
        <v>-5</v>
      </c>
      <c r="AC37" s="20">
        <v>0</v>
      </c>
      <c r="AD37" s="20">
        <v>0</v>
      </c>
      <c r="AE37" s="65"/>
      <c r="AF37" s="65"/>
      <c r="AG37" s="65"/>
      <c r="AI37" s="142" t="s">
        <v>298</v>
      </c>
      <c r="AJ37" s="143"/>
      <c r="AK37" s="143"/>
      <c r="AL37" s="143"/>
      <c r="AM37" s="143"/>
      <c r="AO37" s="52" t="s">
        <v>208</v>
      </c>
    </row>
    <row r="38" spans="1:46" ht="15.75" customHeight="1" x14ac:dyDescent="0.2">
      <c r="A38" s="128"/>
      <c r="B38" s="128"/>
      <c r="C38" s="7" t="s">
        <v>132</v>
      </c>
      <c r="D38" s="8" t="s">
        <v>101</v>
      </c>
      <c r="E38" s="20">
        <v>8</v>
      </c>
      <c r="F38" s="20">
        <v>0</v>
      </c>
      <c r="G38" s="20">
        <v>5</v>
      </c>
      <c r="H38" s="20">
        <v>-6</v>
      </c>
      <c r="I38" s="20">
        <v>2</v>
      </c>
      <c r="J38" s="20">
        <v>0</v>
      </c>
      <c r="K38" s="20">
        <v>-2</v>
      </c>
      <c r="L38" s="20">
        <v>0</v>
      </c>
      <c r="M38" s="20">
        <v>4</v>
      </c>
      <c r="N38" s="20">
        <v>0</v>
      </c>
      <c r="O38" s="20">
        <v>0</v>
      </c>
      <c r="P38" s="20">
        <v>0</v>
      </c>
      <c r="Q38" s="20">
        <v>4</v>
      </c>
      <c r="R38" s="20">
        <v>0</v>
      </c>
      <c r="S38" s="20">
        <v>0</v>
      </c>
      <c r="T38" s="20">
        <v>0</v>
      </c>
      <c r="U38" s="20">
        <v>5</v>
      </c>
      <c r="V38" s="20">
        <v>4</v>
      </c>
      <c r="W38" s="20">
        <v>0</v>
      </c>
      <c r="X38" s="20">
        <v>0</v>
      </c>
      <c r="Y38" s="20">
        <v>-4</v>
      </c>
      <c r="Z38" s="20">
        <v>5</v>
      </c>
      <c r="AA38" s="20">
        <v>0</v>
      </c>
      <c r="AB38" s="20">
        <v>5</v>
      </c>
      <c r="AC38" s="20">
        <v>0</v>
      </c>
      <c r="AD38" s="20">
        <v>0</v>
      </c>
      <c r="AE38" s="65"/>
      <c r="AF38" s="65"/>
      <c r="AG38" s="65"/>
      <c r="AI38" s="143"/>
      <c r="AJ38" s="143"/>
      <c r="AK38" s="143"/>
      <c r="AL38" s="143"/>
      <c r="AM38" s="143"/>
      <c r="AO38" s="47" t="s">
        <v>181</v>
      </c>
      <c r="AP38" s="48" t="s">
        <v>182</v>
      </c>
      <c r="AQ38" s="47" t="s">
        <v>183</v>
      </c>
    </row>
    <row r="39" spans="1:46" ht="15.75" customHeight="1" x14ac:dyDescent="0.2">
      <c r="A39" s="128"/>
      <c r="B39" s="128"/>
      <c r="C39" s="7" t="s">
        <v>133</v>
      </c>
      <c r="D39" s="8" t="s">
        <v>102</v>
      </c>
      <c r="E39" s="20">
        <v>8</v>
      </c>
      <c r="F39" s="20">
        <v>0</v>
      </c>
      <c r="G39" s="20">
        <v>7</v>
      </c>
      <c r="H39" s="20">
        <v>-2</v>
      </c>
      <c r="I39" s="20">
        <v>8</v>
      </c>
      <c r="J39" s="20">
        <v>0</v>
      </c>
      <c r="K39" s="20">
        <v>-5</v>
      </c>
      <c r="L39" s="20">
        <v>0</v>
      </c>
      <c r="M39" s="20">
        <v>6</v>
      </c>
      <c r="N39" s="20">
        <v>0</v>
      </c>
      <c r="O39" s="20">
        <v>5</v>
      </c>
      <c r="P39" s="20">
        <v>0</v>
      </c>
      <c r="Q39" s="20">
        <v>4</v>
      </c>
      <c r="R39" s="20">
        <v>0</v>
      </c>
      <c r="S39" s="20">
        <v>0</v>
      </c>
      <c r="T39" s="20">
        <v>0</v>
      </c>
      <c r="U39" s="20">
        <v>5</v>
      </c>
      <c r="V39" s="20">
        <v>4</v>
      </c>
      <c r="W39" s="20">
        <v>0</v>
      </c>
      <c r="X39" s="20">
        <v>0</v>
      </c>
      <c r="Y39" s="20">
        <v>-4</v>
      </c>
      <c r="Z39" s="20">
        <v>6</v>
      </c>
      <c r="AA39" s="20">
        <v>0</v>
      </c>
      <c r="AB39" s="20">
        <v>5</v>
      </c>
      <c r="AC39" s="20">
        <v>0</v>
      </c>
      <c r="AD39" s="20">
        <v>0</v>
      </c>
      <c r="AE39" s="65"/>
      <c r="AF39" s="65"/>
      <c r="AG39" s="65"/>
      <c r="AI39" s="143"/>
      <c r="AJ39" s="143"/>
      <c r="AK39" s="143"/>
      <c r="AL39" s="143"/>
      <c r="AM39" s="143"/>
      <c r="AO39" s="127" t="s">
        <v>184</v>
      </c>
      <c r="AP39" s="49" t="s">
        <v>185</v>
      </c>
      <c r="AQ39" s="50">
        <v>10</v>
      </c>
    </row>
    <row r="40" spans="1:46" ht="15.75" customHeight="1" x14ac:dyDescent="0.2">
      <c r="A40" s="128"/>
      <c r="B40" s="128"/>
      <c r="C40" s="7" t="s">
        <v>134</v>
      </c>
      <c r="D40" s="8" t="s">
        <v>103</v>
      </c>
      <c r="E40" s="20">
        <v>8</v>
      </c>
      <c r="F40" s="20">
        <v>0</v>
      </c>
      <c r="G40" s="20">
        <v>9</v>
      </c>
      <c r="H40" s="20">
        <v>4</v>
      </c>
      <c r="I40" s="20">
        <v>7</v>
      </c>
      <c r="J40" s="20">
        <v>0</v>
      </c>
      <c r="K40" s="20">
        <v>8</v>
      </c>
      <c r="L40" s="20">
        <v>0</v>
      </c>
      <c r="M40" s="20">
        <v>8</v>
      </c>
      <c r="N40" s="20">
        <v>0</v>
      </c>
      <c r="O40" s="20">
        <v>5</v>
      </c>
      <c r="P40" s="20">
        <v>0</v>
      </c>
      <c r="Q40" s="20">
        <v>4</v>
      </c>
      <c r="R40" s="20">
        <v>0</v>
      </c>
      <c r="S40" s="20">
        <v>0</v>
      </c>
      <c r="T40" s="20">
        <v>0</v>
      </c>
      <c r="U40" s="20">
        <v>5</v>
      </c>
      <c r="V40" s="20">
        <v>4</v>
      </c>
      <c r="W40" s="20">
        <v>0</v>
      </c>
      <c r="X40" s="20">
        <v>0</v>
      </c>
      <c r="Y40" s="20">
        <v>-1</v>
      </c>
      <c r="Z40" s="20">
        <v>5</v>
      </c>
      <c r="AA40" s="20">
        <v>0</v>
      </c>
      <c r="AB40" s="20">
        <v>5</v>
      </c>
      <c r="AC40" s="20">
        <v>0</v>
      </c>
      <c r="AD40" s="20">
        <v>0</v>
      </c>
      <c r="AE40" s="65"/>
      <c r="AF40" s="65"/>
      <c r="AG40" s="65"/>
      <c r="AI40" s="143"/>
      <c r="AJ40" s="143"/>
      <c r="AK40" s="143"/>
      <c r="AL40" s="143"/>
      <c r="AM40" s="143"/>
      <c r="AO40" s="127"/>
      <c r="AP40" s="49" t="s">
        <v>186</v>
      </c>
      <c r="AQ40" s="50">
        <v>9</v>
      </c>
    </row>
    <row r="41" spans="1:46" ht="15.75" customHeight="1" x14ac:dyDescent="0.2">
      <c r="A41" s="128"/>
      <c r="B41" s="128"/>
      <c r="C41" s="7" t="s">
        <v>135</v>
      </c>
      <c r="D41" s="8" t="s">
        <v>104</v>
      </c>
      <c r="E41" s="20">
        <v>4</v>
      </c>
      <c r="F41" s="20">
        <v>0</v>
      </c>
      <c r="G41" s="20">
        <v>-5</v>
      </c>
      <c r="H41" s="20">
        <v>6</v>
      </c>
      <c r="I41" s="20">
        <v>-2</v>
      </c>
      <c r="J41" s="20">
        <v>0</v>
      </c>
      <c r="K41" s="20">
        <v>8</v>
      </c>
      <c r="L41" s="20">
        <v>0</v>
      </c>
      <c r="M41" s="20">
        <v>-2</v>
      </c>
      <c r="N41" s="20">
        <v>0</v>
      </c>
      <c r="O41" s="20">
        <v>-2</v>
      </c>
      <c r="P41" s="20">
        <v>0</v>
      </c>
      <c r="Q41" s="20">
        <v>0</v>
      </c>
      <c r="R41" s="20">
        <v>0</v>
      </c>
      <c r="S41" s="20">
        <v>0</v>
      </c>
      <c r="T41" s="20">
        <v>0</v>
      </c>
      <c r="U41" s="20">
        <v>0</v>
      </c>
      <c r="V41" s="20">
        <v>-2</v>
      </c>
      <c r="W41" s="20">
        <v>0</v>
      </c>
      <c r="X41" s="20">
        <v>0</v>
      </c>
      <c r="Y41" s="20">
        <v>0</v>
      </c>
      <c r="Z41" s="20">
        <v>0</v>
      </c>
      <c r="AA41" s="20">
        <v>0</v>
      </c>
      <c r="AB41" s="20">
        <v>0</v>
      </c>
      <c r="AC41" s="20">
        <v>0</v>
      </c>
      <c r="AD41" s="20">
        <v>0</v>
      </c>
      <c r="AE41" s="65"/>
      <c r="AF41" s="65"/>
      <c r="AG41" s="65"/>
      <c r="AI41" s="143"/>
      <c r="AJ41" s="143"/>
      <c r="AK41" s="143"/>
      <c r="AL41" s="143"/>
      <c r="AM41" s="143"/>
      <c r="AO41" s="127"/>
      <c r="AP41" s="49" t="s">
        <v>187</v>
      </c>
      <c r="AQ41" s="50">
        <v>8</v>
      </c>
    </row>
    <row r="42" spans="1:46" ht="15.75" customHeight="1" x14ac:dyDescent="0.2">
      <c r="A42" s="128"/>
      <c r="B42" s="128" t="s">
        <v>165</v>
      </c>
      <c r="C42" s="7" t="s">
        <v>136</v>
      </c>
      <c r="D42" s="8" t="s">
        <v>105</v>
      </c>
      <c r="E42" s="20">
        <v>0</v>
      </c>
      <c r="F42" s="20">
        <v>0</v>
      </c>
      <c r="G42" s="20">
        <v>0</v>
      </c>
      <c r="H42" s="20">
        <v>2</v>
      </c>
      <c r="I42" s="20">
        <v>5</v>
      </c>
      <c r="J42" s="20">
        <v>0</v>
      </c>
      <c r="K42" s="20">
        <v>0</v>
      </c>
      <c r="L42" s="20">
        <v>0</v>
      </c>
      <c r="M42" s="20">
        <v>0</v>
      </c>
      <c r="N42" s="20">
        <v>0</v>
      </c>
      <c r="O42" s="20">
        <v>0</v>
      </c>
      <c r="P42" s="20">
        <v>0</v>
      </c>
      <c r="Q42" s="20">
        <v>0</v>
      </c>
      <c r="R42" s="20">
        <v>0</v>
      </c>
      <c r="S42" s="20">
        <v>0</v>
      </c>
      <c r="T42" s="20">
        <v>0</v>
      </c>
      <c r="U42" s="20">
        <v>0</v>
      </c>
      <c r="V42" s="20">
        <v>0</v>
      </c>
      <c r="W42" s="20">
        <v>0</v>
      </c>
      <c r="X42" s="20">
        <v>0</v>
      </c>
      <c r="Y42" s="20">
        <v>-2</v>
      </c>
      <c r="Z42" s="20">
        <v>0</v>
      </c>
      <c r="AA42" s="20">
        <v>0</v>
      </c>
      <c r="AB42" s="20">
        <v>0</v>
      </c>
      <c r="AC42" s="20">
        <v>0</v>
      </c>
      <c r="AD42" s="20">
        <v>0</v>
      </c>
      <c r="AE42" s="65"/>
      <c r="AF42" s="65"/>
      <c r="AG42" s="65"/>
      <c r="AI42" s="143"/>
      <c r="AJ42" s="143"/>
      <c r="AK42" s="143"/>
      <c r="AL42" s="143"/>
      <c r="AM42" s="143"/>
      <c r="AO42" s="127"/>
      <c r="AP42" s="49" t="s">
        <v>188</v>
      </c>
      <c r="AQ42" s="50">
        <v>7</v>
      </c>
    </row>
    <row r="43" spans="1:46" ht="15.75" customHeight="1" x14ac:dyDescent="0.2">
      <c r="A43" s="128"/>
      <c r="B43" s="128"/>
      <c r="C43" s="7" t="s">
        <v>137</v>
      </c>
      <c r="D43" s="8" t="s">
        <v>106</v>
      </c>
      <c r="E43" s="20">
        <v>0</v>
      </c>
      <c r="F43" s="20">
        <v>0</v>
      </c>
      <c r="G43" s="20">
        <v>0</v>
      </c>
      <c r="H43" s="20">
        <v>-8</v>
      </c>
      <c r="I43" s="20">
        <v>-4</v>
      </c>
      <c r="J43" s="20">
        <v>-5</v>
      </c>
      <c r="K43" s="20">
        <v>-2</v>
      </c>
      <c r="L43" s="20">
        <v>0</v>
      </c>
      <c r="M43" s="20">
        <v>0</v>
      </c>
      <c r="N43" s="20">
        <v>0</v>
      </c>
      <c r="O43" s="20">
        <v>-2</v>
      </c>
      <c r="P43" s="20">
        <v>0</v>
      </c>
      <c r="Q43" s="20">
        <v>0</v>
      </c>
      <c r="R43" s="20">
        <v>0</v>
      </c>
      <c r="S43" s="20">
        <v>0</v>
      </c>
      <c r="T43" s="20">
        <v>0</v>
      </c>
      <c r="U43" s="20">
        <v>0</v>
      </c>
      <c r="V43" s="20">
        <v>0</v>
      </c>
      <c r="W43" s="20">
        <v>0</v>
      </c>
      <c r="X43" s="20">
        <v>-3</v>
      </c>
      <c r="Y43" s="20">
        <v>-5</v>
      </c>
      <c r="Z43" s="20">
        <v>-3</v>
      </c>
      <c r="AA43" s="20">
        <v>0</v>
      </c>
      <c r="AB43" s="20">
        <v>0</v>
      </c>
      <c r="AC43" s="20">
        <v>7</v>
      </c>
      <c r="AD43" s="20">
        <v>0</v>
      </c>
      <c r="AE43" s="65"/>
      <c r="AF43" s="65"/>
      <c r="AG43" s="65"/>
      <c r="AI43" s="143"/>
      <c r="AJ43" s="143"/>
      <c r="AK43" s="143"/>
      <c r="AL43" s="143"/>
      <c r="AM43" s="143"/>
      <c r="AO43" s="127"/>
      <c r="AP43" s="49" t="s">
        <v>189</v>
      </c>
      <c r="AQ43" s="50">
        <v>6</v>
      </c>
    </row>
    <row r="44" spans="1:46" ht="15.75" customHeight="1" x14ac:dyDescent="0.2">
      <c r="A44" s="128"/>
      <c r="B44" s="128" t="s">
        <v>164</v>
      </c>
      <c r="C44" s="7" t="s">
        <v>138</v>
      </c>
      <c r="D44" s="8" t="s">
        <v>107</v>
      </c>
      <c r="E44" s="20">
        <v>0</v>
      </c>
      <c r="F44" s="20">
        <v>0</v>
      </c>
      <c r="G44" s="20">
        <v>8</v>
      </c>
      <c r="H44" s="20">
        <v>6</v>
      </c>
      <c r="I44" s="20">
        <v>0</v>
      </c>
      <c r="J44" s="20">
        <v>5</v>
      </c>
      <c r="K44" s="20">
        <v>9</v>
      </c>
      <c r="L44" s="20">
        <v>0</v>
      </c>
      <c r="M44" s="20">
        <v>5</v>
      </c>
      <c r="N44" s="20">
        <v>0</v>
      </c>
      <c r="O44" s="20">
        <v>2</v>
      </c>
      <c r="P44" s="20">
        <v>0</v>
      </c>
      <c r="Q44" s="20">
        <v>0</v>
      </c>
      <c r="R44" s="20">
        <v>0</v>
      </c>
      <c r="S44" s="20">
        <v>4</v>
      </c>
      <c r="T44" s="20">
        <v>4</v>
      </c>
      <c r="U44" s="20">
        <v>0</v>
      </c>
      <c r="V44" s="20">
        <v>3</v>
      </c>
      <c r="W44" s="20">
        <v>0</v>
      </c>
      <c r="X44" s="20">
        <v>5</v>
      </c>
      <c r="Y44" s="20">
        <v>0</v>
      </c>
      <c r="Z44" s="20">
        <v>2</v>
      </c>
      <c r="AA44" s="20">
        <v>2</v>
      </c>
      <c r="AB44" s="20">
        <v>2</v>
      </c>
      <c r="AC44" s="20">
        <v>0</v>
      </c>
      <c r="AD44" s="20">
        <v>0</v>
      </c>
      <c r="AE44" s="65"/>
      <c r="AF44" s="65"/>
      <c r="AG44" s="65"/>
      <c r="AI44" s="143"/>
      <c r="AJ44" s="143"/>
      <c r="AK44" s="143"/>
      <c r="AL44" s="143"/>
      <c r="AM44" s="143"/>
      <c r="AO44" s="127"/>
      <c r="AP44" s="49" t="s">
        <v>190</v>
      </c>
      <c r="AQ44" s="50">
        <v>5</v>
      </c>
    </row>
    <row r="45" spans="1:46" ht="15.75" customHeight="1" x14ac:dyDescent="0.2">
      <c r="A45" s="128"/>
      <c r="B45" s="128"/>
      <c r="C45" s="7" t="s">
        <v>139</v>
      </c>
      <c r="D45" s="8" t="s">
        <v>108</v>
      </c>
      <c r="E45" s="20">
        <v>0</v>
      </c>
      <c r="F45" s="20">
        <v>0</v>
      </c>
      <c r="G45" s="20">
        <v>8</v>
      </c>
      <c r="H45" s="20">
        <v>2</v>
      </c>
      <c r="I45" s="20">
        <v>-6</v>
      </c>
      <c r="J45" s="20">
        <v>-5</v>
      </c>
      <c r="K45" s="20">
        <v>-5</v>
      </c>
      <c r="L45" s="20">
        <v>0</v>
      </c>
      <c r="M45" s="20">
        <v>-8</v>
      </c>
      <c r="N45" s="20">
        <v>0</v>
      </c>
      <c r="O45" s="20">
        <v>-2</v>
      </c>
      <c r="P45" s="20">
        <v>0</v>
      </c>
      <c r="Q45" s="20">
        <v>4</v>
      </c>
      <c r="R45" s="20">
        <v>0</v>
      </c>
      <c r="S45" s="20">
        <v>4</v>
      </c>
      <c r="T45" s="20">
        <v>-3</v>
      </c>
      <c r="U45" s="20">
        <v>0</v>
      </c>
      <c r="V45" s="20">
        <v>-2</v>
      </c>
      <c r="W45" s="20">
        <v>0</v>
      </c>
      <c r="X45" s="20">
        <v>5</v>
      </c>
      <c r="Y45" s="20">
        <v>-1</v>
      </c>
      <c r="Z45" s="20">
        <v>0</v>
      </c>
      <c r="AA45" s="20">
        <v>-4</v>
      </c>
      <c r="AB45" s="20">
        <v>-2</v>
      </c>
      <c r="AC45" s="20">
        <v>6</v>
      </c>
      <c r="AD45" s="20">
        <v>0</v>
      </c>
      <c r="AE45" s="65"/>
      <c r="AF45" s="65"/>
      <c r="AG45" s="65"/>
      <c r="AI45" s="143"/>
      <c r="AJ45" s="143"/>
      <c r="AK45" s="143"/>
      <c r="AL45" s="143"/>
      <c r="AM45" s="143"/>
      <c r="AO45" s="127"/>
      <c r="AP45" s="49" t="s">
        <v>191</v>
      </c>
      <c r="AQ45" s="50">
        <v>4</v>
      </c>
    </row>
    <row r="46" spans="1:46" ht="15.75" customHeight="1" x14ac:dyDescent="0.2">
      <c r="A46" s="128"/>
      <c r="B46" s="128"/>
      <c r="C46" s="7" t="s">
        <v>140</v>
      </c>
      <c r="D46" s="8" t="s">
        <v>109</v>
      </c>
      <c r="E46" s="20">
        <v>0</v>
      </c>
      <c r="F46" s="20">
        <v>5</v>
      </c>
      <c r="G46" s="20">
        <v>-5</v>
      </c>
      <c r="H46" s="20">
        <v>7</v>
      </c>
      <c r="I46" s="20">
        <v>6</v>
      </c>
      <c r="J46" s="20">
        <v>7</v>
      </c>
      <c r="K46" s="20">
        <v>9</v>
      </c>
      <c r="L46" s="20">
        <v>0</v>
      </c>
      <c r="M46" s="20">
        <v>8</v>
      </c>
      <c r="N46" s="20">
        <v>0</v>
      </c>
      <c r="O46" s="20">
        <v>5</v>
      </c>
      <c r="P46" s="20">
        <v>0</v>
      </c>
      <c r="Q46" s="20">
        <v>-4</v>
      </c>
      <c r="R46" s="20">
        <v>0</v>
      </c>
      <c r="S46" s="20">
        <v>-1</v>
      </c>
      <c r="T46" s="20">
        <v>6</v>
      </c>
      <c r="U46" s="20">
        <v>0</v>
      </c>
      <c r="V46" s="20">
        <v>5</v>
      </c>
      <c r="W46" s="20">
        <v>0</v>
      </c>
      <c r="X46" s="20">
        <v>3</v>
      </c>
      <c r="Y46" s="20">
        <v>2</v>
      </c>
      <c r="Z46" s="20">
        <v>3</v>
      </c>
      <c r="AA46" s="20">
        <v>4</v>
      </c>
      <c r="AB46" s="20">
        <v>2</v>
      </c>
      <c r="AC46" s="20">
        <v>-6</v>
      </c>
      <c r="AD46" s="20">
        <v>2</v>
      </c>
      <c r="AE46" s="65"/>
      <c r="AF46" s="65"/>
      <c r="AG46" s="65"/>
      <c r="AI46" s="143"/>
      <c r="AJ46" s="143"/>
      <c r="AK46" s="143"/>
      <c r="AL46" s="143"/>
      <c r="AM46" s="143"/>
      <c r="AO46" s="127"/>
      <c r="AP46" s="49" t="s">
        <v>211</v>
      </c>
      <c r="AQ46" s="51">
        <v>3</v>
      </c>
    </row>
    <row r="47" spans="1:46" ht="15.75" customHeight="1" x14ac:dyDescent="0.2">
      <c r="A47" s="128"/>
      <c r="B47" s="128"/>
      <c r="C47" s="7" t="s">
        <v>141</v>
      </c>
      <c r="D47" s="8" t="s">
        <v>110</v>
      </c>
      <c r="E47" s="20">
        <v>0</v>
      </c>
      <c r="F47" s="20">
        <v>3</v>
      </c>
      <c r="G47" s="20">
        <v>0</v>
      </c>
      <c r="H47" s="20">
        <v>0</v>
      </c>
      <c r="I47" s="20">
        <v>9</v>
      </c>
      <c r="J47" s="20">
        <v>6</v>
      </c>
      <c r="K47" s="20">
        <v>6</v>
      </c>
      <c r="L47" s="20">
        <v>0</v>
      </c>
      <c r="M47" s="20">
        <v>10</v>
      </c>
      <c r="N47" s="20">
        <v>0</v>
      </c>
      <c r="O47" s="20">
        <v>7</v>
      </c>
      <c r="P47" s="20">
        <v>0</v>
      </c>
      <c r="Q47" s="20">
        <v>0</v>
      </c>
      <c r="R47" s="20">
        <v>0</v>
      </c>
      <c r="S47" s="20">
        <v>0</v>
      </c>
      <c r="T47" s="20">
        <v>7</v>
      </c>
      <c r="U47" s="20">
        <v>3</v>
      </c>
      <c r="V47" s="20">
        <v>6</v>
      </c>
      <c r="W47" s="20">
        <v>0</v>
      </c>
      <c r="X47" s="20">
        <v>0</v>
      </c>
      <c r="Y47" s="20">
        <v>0</v>
      </c>
      <c r="Z47" s="20">
        <v>5</v>
      </c>
      <c r="AA47" s="20">
        <v>6</v>
      </c>
      <c r="AB47" s="20">
        <v>0</v>
      </c>
      <c r="AC47" s="20">
        <v>0</v>
      </c>
      <c r="AD47" s="20">
        <v>2</v>
      </c>
      <c r="AE47" s="65"/>
      <c r="AF47" s="65"/>
      <c r="AG47" s="65"/>
      <c r="AI47" s="143"/>
      <c r="AJ47" s="143"/>
      <c r="AK47" s="143"/>
      <c r="AL47" s="143"/>
      <c r="AM47" s="143"/>
      <c r="AO47" s="127"/>
      <c r="AP47" s="49" t="s">
        <v>192</v>
      </c>
      <c r="AQ47" s="50">
        <v>2</v>
      </c>
    </row>
    <row r="48" spans="1:46" ht="15.75" customHeight="1" x14ac:dyDescent="0.2">
      <c r="A48" s="128"/>
      <c r="B48" s="128" t="s">
        <v>163</v>
      </c>
      <c r="C48" s="7" t="s">
        <v>142</v>
      </c>
      <c r="D48" s="8" t="s">
        <v>111</v>
      </c>
      <c r="E48" s="20">
        <v>0</v>
      </c>
      <c r="F48" s="20">
        <v>7</v>
      </c>
      <c r="G48" s="20">
        <v>0</v>
      </c>
      <c r="H48" s="20">
        <v>0</v>
      </c>
      <c r="I48" s="20">
        <v>0</v>
      </c>
      <c r="J48" s="20">
        <v>0</v>
      </c>
      <c r="K48" s="20">
        <v>0</v>
      </c>
      <c r="L48" s="20">
        <v>9</v>
      </c>
      <c r="M48" s="20">
        <v>5</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65"/>
      <c r="AF48" s="65"/>
      <c r="AG48" s="65"/>
      <c r="AI48" s="143"/>
      <c r="AJ48" s="143"/>
      <c r="AK48" s="143"/>
      <c r="AL48" s="143"/>
      <c r="AM48" s="143"/>
      <c r="AO48" s="127"/>
      <c r="AP48" s="49" t="s">
        <v>193</v>
      </c>
      <c r="AQ48" s="50">
        <v>1</v>
      </c>
    </row>
    <row r="49" spans="1:43" ht="15.75" customHeight="1" x14ac:dyDescent="0.2">
      <c r="A49" s="128"/>
      <c r="B49" s="128"/>
      <c r="C49" s="7" t="s">
        <v>143</v>
      </c>
      <c r="D49" s="8" t="s">
        <v>112</v>
      </c>
      <c r="E49" s="20">
        <v>0</v>
      </c>
      <c r="F49" s="20">
        <v>7</v>
      </c>
      <c r="G49" s="20">
        <v>0</v>
      </c>
      <c r="H49" s="20">
        <v>0</v>
      </c>
      <c r="I49" s="20">
        <v>0</v>
      </c>
      <c r="J49" s="20">
        <v>0</v>
      </c>
      <c r="K49" s="20">
        <v>0</v>
      </c>
      <c r="L49" s="20">
        <v>8</v>
      </c>
      <c r="M49" s="20">
        <v>7</v>
      </c>
      <c r="N49" s="20">
        <v>6</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65"/>
      <c r="AF49" s="65"/>
      <c r="AG49" s="65"/>
      <c r="AI49" s="143"/>
      <c r="AJ49" s="143"/>
      <c r="AK49" s="143"/>
      <c r="AL49" s="143"/>
      <c r="AM49" s="143"/>
      <c r="AO49" s="127"/>
      <c r="AP49" s="49" t="s">
        <v>194</v>
      </c>
      <c r="AQ49" s="50">
        <v>0</v>
      </c>
    </row>
    <row r="50" spans="1:43" ht="15.75" customHeight="1" x14ac:dyDescent="0.2">
      <c r="A50" s="128"/>
      <c r="B50" s="128"/>
      <c r="C50" s="7" t="s">
        <v>144</v>
      </c>
      <c r="D50" s="8" t="s">
        <v>113</v>
      </c>
      <c r="E50" s="20">
        <v>0</v>
      </c>
      <c r="F50" s="20">
        <v>0</v>
      </c>
      <c r="G50" s="20">
        <v>8</v>
      </c>
      <c r="H50" s="20">
        <v>0</v>
      </c>
      <c r="I50" s="20">
        <v>0</v>
      </c>
      <c r="J50" s="20">
        <v>-4</v>
      </c>
      <c r="K50" s="20">
        <v>-2</v>
      </c>
      <c r="L50" s="20">
        <v>8</v>
      </c>
      <c r="M50" s="20">
        <v>-2</v>
      </c>
      <c r="N50" s="20">
        <v>8</v>
      </c>
      <c r="O50" s="20">
        <v>0</v>
      </c>
      <c r="P50" s="20">
        <v>0</v>
      </c>
      <c r="Q50" s="20">
        <v>0</v>
      </c>
      <c r="R50" s="20">
        <v>0</v>
      </c>
      <c r="S50" s="20">
        <v>-4</v>
      </c>
      <c r="T50" s="20">
        <v>0</v>
      </c>
      <c r="U50" s="20">
        <v>0</v>
      </c>
      <c r="V50" s="20">
        <v>0</v>
      </c>
      <c r="W50" s="20">
        <v>0</v>
      </c>
      <c r="X50" s="20">
        <v>0</v>
      </c>
      <c r="Y50" s="20">
        <v>0</v>
      </c>
      <c r="Z50" s="20">
        <v>0</v>
      </c>
      <c r="AA50" s="20">
        <v>0</v>
      </c>
      <c r="AB50" s="20">
        <v>0</v>
      </c>
      <c r="AC50" s="20">
        <v>0</v>
      </c>
      <c r="AD50" s="20">
        <v>0</v>
      </c>
      <c r="AE50" s="65"/>
      <c r="AF50" s="65"/>
      <c r="AG50" s="65"/>
      <c r="AI50" s="143"/>
      <c r="AJ50" s="143"/>
      <c r="AK50" s="143"/>
      <c r="AL50" s="143"/>
      <c r="AM50" s="143"/>
      <c r="AO50" s="127"/>
      <c r="AP50" s="49" t="s">
        <v>195</v>
      </c>
      <c r="AQ50" s="50">
        <v>-1</v>
      </c>
    </row>
    <row r="51" spans="1:43" ht="15.75" customHeight="1" x14ac:dyDescent="0.2">
      <c r="A51" s="128"/>
      <c r="B51" s="128"/>
      <c r="C51" s="7" t="s">
        <v>145</v>
      </c>
      <c r="D51" s="8" t="s">
        <v>114</v>
      </c>
      <c r="E51" s="20">
        <v>0</v>
      </c>
      <c r="F51" s="20">
        <v>0</v>
      </c>
      <c r="G51" s="20">
        <v>0</v>
      </c>
      <c r="H51" s="20">
        <v>0</v>
      </c>
      <c r="I51" s="20">
        <v>0</v>
      </c>
      <c r="J51" s="20">
        <v>0</v>
      </c>
      <c r="K51" s="20">
        <v>-4</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65"/>
      <c r="AF51" s="65"/>
      <c r="AG51" s="65"/>
      <c r="AI51" s="143"/>
      <c r="AJ51" s="143"/>
      <c r="AK51" s="143"/>
      <c r="AL51" s="143"/>
      <c r="AM51" s="143"/>
      <c r="AO51" s="127"/>
      <c r="AP51" s="49" t="s">
        <v>196</v>
      </c>
      <c r="AQ51" s="50">
        <v>-2</v>
      </c>
    </row>
    <row r="52" spans="1:43" ht="15.75" customHeight="1" x14ac:dyDescent="0.2">
      <c r="A52" s="128"/>
      <c r="B52" s="128"/>
      <c r="C52" s="7" t="s">
        <v>146</v>
      </c>
      <c r="D52" s="8" t="s">
        <v>115</v>
      </c>
      <c r="E52" s="20">
        <v>0</v>
      </c>
      <c r="F52" s="20">
        <v>0</v>
      </c>
      <c r="G52" s="20">
        <v>0</v>
      </c>
      <c r="H52" s="20">
        <v>0</v>
      </c>
      <c r="I52" s="20">
        <v>0</v>
      </c>
      <c r="J52" s="20">
        <v>0</v>
      </c>
      <c r="K52" s="20">
        <v>0</v>
      </c>
      <c r="L52" s="20">
        <v>9</v>
      </c>
      <c r="M52" s="20">
        <v>-4</v>
      </c>
      <c r="N52" s="20">
        <v>0</v>
      </c>
      <c r="O52" s="20">
        <v>0</v>
      </c>
      <c r="P52" s="20">
        <v>0</v>
      </c>
      <c r="Q52" s="20">
        <v>0</v>
      </c>
      <c r="R52" s="20">
        <v>0</v>
      </c>
      <c r="S52" s="20">
        <v>-4</v>
      </c>
      <c r="T52" s="20">
        <v>0</v>
      </c>
      <c r="U52" s="20">
        <v>0</v>
      </c>
      <c r="V52" s="20">
        <v>0</v>
      </c>
      <c r="W52" s="20">
        <v>0</v>
      </c>
      <c r="X52" s="20">
        <v>0</v>
      </c>
      <c r="Y52" s="20">
        <v>0</v>
      </c>
      <c r="Z52" s="20">
        <v>0</v>
      </c>
      <c r="AA52" s="20">
        <v>0</v>
      </c>
      <c r="AB52" s="20">
        <v>0</v>
      </c>
      <c r="AC52" s="20">
        <v>0</v>
      </c>
      <c r="AD52" s="20">
        <v>0</v>
      </c>
      <c r="AE52" s="65"/>
      <c r="AF52" s="65"/>
      <c r="AG52" s="65"/>
      <c r="AI52" s="143"/>
      <c r="AJ52" s="143"/>
      <c r="AK52" s="143"/>
      <c r="AL52" s="143"/>
      <c r="AM52" s="143"/>
      <c r="AO52" s="127"/>
      <c r="AP52" s="49" t="s">
        <v>197</v>
      </c>
      <c r="AQ52" s="50">
        <v>-3</v>
      </c>
    </row>
    <row r="53" spans="1:43" ht="15.75" customHeight="1" x14ac:dyDescent="0.2">
      <c r="A53" s="128"/>
      <c r="B53" s="128"/>
      <c r="C53" s="7" t="s">
        <v>147</v>
      </c>
      <c r="D53" s="8" t="s">
        <v>116</v>
      </c>
      <c r="E53" s="20">
        <v>0</v>
      </c>
      <c r="F53" s="20">
        <v>6</v>
      </c>
      <c r="G53" s="20">
        <v>3</v>
      </c>
      <c r="H53" s="20">
        <v>0</v>
      </c>
      <c r="I53" s="20">
        <v>0</v>
      </c>
      <c r="J53" s="20">
        <v>6</v>
      </c>
      <c r="K53" s="20">
        <v>5</v>
      </c>
      <c r="L53" s="20">
        <v>0</v>
      </c>
      <c r="M53" s="20">
        <v>6</v>
      </c>
      <c r="N53" s="20">
        <v>0</v>
      </c>
      <c r="O53" s="20">
        <v>0</v>
      </c>
      <c r="P53" s="20">
        <v>0</v>
      </c>
      <c r="Q53" s="20">
        <v>0</v>
      </c>
      <c r="R53" s="20">
        <v>0</v>
      </c>
      <c r="S53" s="20">
        <v>5</v>
      </c>
      <c r="T53" s="20">
        <v>0</v>
      </c>
      <c r="U53" s="20">
        <v>0</v>
      </c>
      <c r="V53" s="20">
        <v>0</v>
      </c>
      <c r="W53" s="20">
        <v>0</v>
      </c>
      <c r="X53" s="20">
        <v>5</v>
      </c>
      <c r="Y53" s="20">
        <v>4</v>
      </c>
      <c r="Z53" s="20">
        <v>0</v>
      </c>
      <c r="AA53" s="20">
        <v>0</v>
      </c>
      <c r="AB53" s="20">
        <v>0</v>
      </c>
      <c r="AC53" s="20">
        <v>6</v>
      </c>
      <c r="AD53" s="20">
        <v>0</v>
      </c>
      <c r="AE53" s="65"/>
      <c r="AF53" s="65"/>
      <c r="AG53" s="65"/>
      <c r="AI53" s="143"/>
      <c r="AJ53" s="143"/>
      <c r="AK53" s="143"/>
      <c r="AL53" s="143"/>
      <c r="AM53" s="143"/>
      <c r="AO53" s="127"/>
      <c r="AP53" s="49" t="s">
        <v>198</v>
      </c>
      <c r="AQ53" s="50">
        <v>-4</v>
      </c>
    </row>
    <row r="54" spans="1:43" ht="15.75" customHeight="1" x14ac:dyDescent="0.2">
      <c r="A54" s="128"/>
      <c r="B54" s="128"/>
      <c r="C54" s="7" t="s">
        <v>148</v>
      </c>
      <c r="D54" s="8" t="s">
        <v>117</v>
      </c>
      <c r="E54" s="20">
        <v>0</v>
      </c>
      <c r="F54" s="20">
        <v>8</v>
      </c>
      <c r="G54" s="20">
        <v>-5</v>
      </c>
      <c r="H54" s="20">
        <v>0</v>
      </c>
      <c r="I54" s="20">
        <v>6</v>
      </c>
      <c r="J54" s="20">
        <v>7</v>
      </c>
      <c r="K54" s="20">
        <v>6</v>
      </c>
      <c r="L54" s="20">
        <v>0</v>
      </c>
      <c r="M54" s="20">
        <v>8</v>
      </c>
      <c r="N54" s="20">
        <v>5</v>
      </c>
      <c r="O54" s="20">
        <v>0</v>
      </c>
      <c r="P54" s="20">
        <v>0</v>
      </c>
      <c r="Q54" s="20">
        <v>0</v>
      </c>
      <c r="R54" s="20">
        <v>0</v>
      </c>
      <c r="S54" s="20">
        <v>5</v>
      </c>
      <c r="T54" s="20">
        <v>0</v>
      </c>
      <c r="U54" s="20">
        <v>0</v>
      </c>
      <c r="V54" s="20">
        <v>0</v>
      </c>
      <c r="W54" s="20">
        <v>0</v>
      </c>
      <c r="X54" s="20">
        <v>5</v>
      </c>
      <c r="Y54" s="20">
        <v>6</v>
      </c>
      <c r="Z54" s="20">
        <v>0</v>
      </c>
      <c r="AA54" s="20">
        <v>0</v>
      </c>
      <c r="AB54" s="20">
        <v>2</v>
      </c>
      <c r="AC54" s="20">
        <v>6</v>
      </c>
      <c r="AD54" s="20">
        <v>0</v>
      </c>
      <c r="AE54" s="65"/>
      <c r="AF54" s="65"/>
      <c r="AG54" s="65"/>
      <c r="AI54" s="143"/>
      <c r="AJ54" s="143"/>
      <c r="AK54" s="143"/>
      <c r="AL54" s="143"/>
      <c r="AM54" s="143"/>
      <c r="AO54" s="127"/>
      <c r="AP54" s="49" t="s">
        <v>199</v>
      </c>
      <c r="AQ54" s="50">
        <v>-5</v>
      </c>
    </row>
    <row r="55" spans="1:43" ht="15.75" customHeight="1" x14ac:dyDescent="0.2">
      <c r="A55" s="128"/>
      <c r="B55" s="128"/>
      <c r="C55" s="7" t="s">
        <v>149</v>
      </c>
      <c r="D55" s="8" t="s">
        <v>118</v>
      </c>
      <c r="E55" s="20">
        <v>0</v>
      </c>
      <c r="F55" s="20">
        <v>-3</v>
      </c>
      <c r="G55" s="20">
        <v>3</v>
      </c>
      <c r="H55" s="20">
        <v>0</v>
      </c>
      <c r="I55" s="20">
        <v>9</v>
      </c>
      <c r="J55" s="20">
        <v>-2</v>
      </c>
      <c r="K55" s="20">
        <v>4</v>
      </c>
      <c r="L55" s="20">
        <v>0</v>
      </c>
      <c r="M55" s="20">
        <v>-2</v>
      </c>
      <c r="N55" s="20">
        <v>5</v>
      </c>
      <c r="O55" s="20">
        <v>0</v>
      </c>
      <c r="P55" s="20">
        <v>0</v>
      </c>
      <c r="Q55" s="20">
        <v>0</v>
      </c>
      <c r="R55" s="20">
        <v>0</v>
      </c>
      <c r="S55" s="20">
        <v>3</v>
      </c>
      <c r="T55" s="20">
        <v>0</v>
      </c>
      <c r="U55" s="20">
        <v>0</v>
      </c>
      <c r="V55" s="20">
        <v>6</v>
      </c>
      <c r="W55" s="20">
        <v>0</v>
      </c>
      <c r="X55" s="20">
        <v>2</v>
      </c>
      <c r="Y55" s="20">
        <v>2</v>
      </c>
      <c r="Z55" s="20">
        <v>0</v>
      </c>
      <c r="AA55" s="20">
        <v>0</v>
      </c>
      <c r="AB55" s="20">
        <v>0</v>
      </c>
      <c r="AC55" s="20">
        <v>6</v>
      </c>
      <c r="AD55" s="20">
        <v>0</v>
      </c>
      <c r="AE55" s="65"/>
      <c r="AF55" s="65"/>
      <c r="AG55" s="65"/>
      <c r="AI55" s="143"/>
      <c r="AJ55" s="143"/>
      <c r="AK55" s="143"/>
      <c r="AL55" s="143"/>
      <c r="AM55" s="143"/>
      <c r="AO55" s="127"/>
      <c r="AP55" s="49" t="s">
        <v>200</v>
      </c>
      <c r="AQ55" s="50">
        <v>-6</v>
      </c>
    </row>
    <row r="56" spans="1:43" ht="15.75" customHeight="1" x14ac:dyDescent="0.2">
      <c r="A56" s="128"/>
      <c r="B56" s="128"/>
      <c r="C56" s="7" t="s">
        <v>150</v>
      </c>
      <c r="D56" s="8" t="s">
        <v>119</v>
      </c>
      <c r="E56" s="20">
        <v>0</v>
      </c>
      <c r="F56" s="20">
        <v>0</v>
      </c>
      <c r="G56" s="20">
        <v>8</v>
      </c>
      <c r="H56" s="20">
        <v>0</v>
      </c>
      <c r="I56" s="20">
        <v>9</v>
      </c>
      <c r="J56" s="20">
        <v>-7</v>
      </c>
      <c r="K56" s="20">
        <v>7</v>
      </c>
      <c r="L56" s="20">
        <v>-4</v>
      </c>
      <c r="M56" s="20">
        <v>8</v>
      </c>
      <c r="N56" s="20">
        <v>0</v>
      </c>
      <c r="O56" s="20">
        <v>0</v>
      </c>
      <c r="P56" s="20">
        <v>0</v>
      </c>
      <c r="Q56" s="20">
        <v>0</v>
      </c>
      <c r="R56" s="20">
        <v>0</v>
      </c>
      <c r="S56" s="20">
        <v>-4</v>
      </c>
      <c r="T56" s="20">
        <v>0</v>
      </c>
      <c r="U56" s="20">
        <v>-3</v>
      </c>
      <c r="V56" s="20">
        <v>5</v>
      </c>
      <c r="W56" s="20">
        <v>0</v>
      </c>
      <c r="X56" s="20">
        <v>-3</v>
      </c>
      <c r="Y56" s="20">
        <v>-5</v>
      </c>
      <c r="Z56" s="20">
        <v>0</v>
      </c>
      <c r="AA56" s="20">
        <v>-4</v>
      </c>
      <c r="AB56" s="20">
        <v>0</v>
      </c>
      <c r="AC56" s="20">
        <v>0</v>
      </c>
      <c r="AD56" s="20">
        <v>0</v>
      </c>
      <c r="AE56" s="65"/>
      <c r="AF56" s="65"/>
      <c r="AG56" s="65"/>
      <c r="AI56" s="143"/>
      <c r="AJ56" s="143"/>
      <c r="AK56" s="143"/>
      <c r="AL56" s="143"/>
      <c r="AM56" s="143"/>
      <c r="AO56" s="127"/>
      <c r="AP56" s="49" t="s">
        <v>201</v>
      </c>
      <c r="AQ56" s="50">
        <v>-7</v>
      </c>
    </row>
    <row r="57" spans="1:43" ht="15.75" customHeight="1" x14ac:dyDescent="0.2">
      <c r="A57" s="128"/>
      <c r="B57" s="128"/>
      <c r="C57" s="7" t="s">
        <v>151</v>
      </c>
      <c r="D57" s="8" t="s">
        <v>120</v>
      </c>
      <c r="E57" s="20">
        <v>0</v>
      </c>
      <c r="F57" s="20">
        <v>0</v>
      </c>
      <c r="G57" s="20">
        <v>0</v>
      </c>
      <c r="H57" s="20">
        <v>0</v>
      </c>
      <c r="I57" s="20">
        <v>0</v>
      </c>
      <c r="J57" s="20">
        <v>0</v>
      </c>
      <c r="K57" s="20">
        <v>0</v>
      </c>
      <c r="L57" s="20">
        <v>0</v>
      </c>
      <c r="M57" s="20">
        <v>2</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65"/>
      <c r="AF57" s="65"/>
      <c r="AG57" s="65"/>
      <c r="AI57" s="143"/>
      <c r="AJ57" s="143"/>
      <c r="AK57" s="143"/>
      <c r="AL57" s="143"/>
      <c r="AM57" s="143"/>
      <c r="AO57" s="127"/>
      <c r="AP57" s="49" t="s">
        <v>202</v>
      </c>
      <c r="AQ57" s="50">
        <v>-8</v>
      </c>
    </row>
    <row r="58" spans="1:43" ht="15.75" customHeight="1" x14ac:dyDescent="0.2">
      <c r="A58" s="128"/>
      <c r="B58" s="128"/>
      <c r="C58" s="7" t="s">
        <v>152</v>
      </c>
      <c r="D58" s="8" t="s">
        <v>121</v>
      </c>
      <c r="E58" s="20">
        <v>0</v>
      </c>
      <c r="F58" s="20">
        <v>0</v>
      </c>
      <c r="G58" s="20">
        <v>0</v>
      </c>
      <c r="H58" s="20">
        <v>0</v>
      </c>
      <c r="I58" s="20">
        <v>8</v>
      </c>
      <c r="J58" s="20">
        <v>2</v>
      </c>
      <c r="K58" s="20">
        <v>0</v>
      </c>
      <c r="L58" s="20">
        <v>0</v>
      </c>
      <c r="M58" s="20">
        <v>8</v>
      </c>
      <c r="N58" s="20">
        <v>6</v>
      </c>
      <c r="O58" s="20">
        <v>3</v>
      </c>
      <c r="P58" s="20">
        <v>0</v>
      </c>
      <c r="Q58" s="20">
        <v>4</v>
      </c>
      <c r="R58" s="20">
        <v>0</v>
      </c>
      <c r="S58" s="20">
        <v>0</v>
      </c>
      <c r="T58" s="20">
        <v>0</v>
      </c>
      <c r="U58" s="20">
        <v>0</v>
      </c>
      <c r="V58" s="20">
        <v>5</v>
      </c>
      <c r="W58" s="20">
        <v>0</v>
      </c>
      <c r="X58" s="20">
        <v>0</v>
      </c>
      <c r="Y58" s="20">
        <v>0</v>
      </c>
      <c r="Z58" s="20">
        <v>4</v>
      </c>
      <c r="AA58" s="20">
        <v>0</v>
      </c>
      <c r="AB58" s="20">
        <v>2</v>
      </c>
      <c r="AC58" s="20">
        <v>0</v>
      </c>
      <c r="AD58" s="20">
        <v>0</v>
      </c>
      <c r="AE58" s="65"/>
      <c r="AF58" s="65"/>
      <c r="AG58" s="65"/>
      <c r="AI58" s="143"/>
      <c r="AJ58" s="143"/>
      <c r="AK58" s="143"/>
      <c r="AL58" s="143"/>
      <c r="AM58" s="143"/>
      <c r="AO58" s="127"/>
      <c r="AP58" s="49" t="s">
        <v>203</v>
      </c>
      <c r="AQ58" s="50">
        <v>-9</v>
      </c>
    </row>
    <row r="59" spans="1:43" ht="15.75" customHeight="1" x14ac:dyDescent="0.2">
      <c r="A59" s="128"/>
      <c r="B59" s="128"/>
      <c r="C59" s="7" t="s">
        <v>153</v>
      </c>
      <c r="D59" s="8" t="s">
        <v>122</v>
      </c>
      <c r="E59" s="20">
        <v>0</v>
      </c>
      <c r="F59" s="20">
        <v>0</v>
      </c>
      <c r="G59" s="20">
        <v>0</v>
      </c>
      <c r="H59" s="20">
        <v>0</v>
      </c>
      <c r="I59" s="20">
        <v>8</v>
      </c>
      <c r="J59" s="20">
        <v>0</v>
      </c>
      <c r="K59" s="20">
        <v>0</v>
      </c>
      <c r="L59" s="20">
        <v>2</v>
      </c>
      <c r="M59" s="20">
        <v>0</v>
      </c>
      <c r="N59" s="20">
        <v>6</v>
      </c>
      <c r="O59" s="20">
        <v>0</v>
      </c>
      <c r="P59" s="20">
        <v>5</v>
      </c>
      <c r="Q59" s="20">
        <v>0</v>
      </c>
      <c r="R59" s="20">
        <v>0</v>
      </c>
      <c r="S59" s="20">
        <v>0</v>
      </c>
      <c r="T59" s="20">
        <v>0</v>
      </c>
      <c r="U59" s="20">
        <v>0</v>
      </c>
      <c r="V59" s="20">
        <v>4</v>
      </c>
      <c r="W59" s="20">
        <v>0</v>
      </c>
      <c r="X59" s="20">
        <v>0</v>
      </c>
      <c r="Y59" s="20">
        <v>0</v>
      </c>
      <c r="Z59" s="20">
        <v>0</v>
      </c>
      <c r="AA59" s="20">
        <v>0</v>
      </c>
      <c r="AB59" s="20">
        <v>0</v>
      </c>
      <c r="AC59" s="20">
        <v>0</v>
      </c>
      <c r="AD59" s="20">
        <v>0</v>
      </c>
      <c r="AE59" s="65"/>
      <c r="AF59" s="65"/>
      <c r="AG59" s="65"/>
      <c r="AI59" s="143"/>
      <c r="AJ59" s="143"/>
      <c r="AK59" s="143"/>
      <c r="AL59" s="143"/>
      <c r="AM59" s="143"/>
      <c r="AO59" s="127"/>
      <c r="AP59" s="49" t="s">
        <v>204</v>
      </c>
      <c r="AQ59" s="50">
        <v>-10</v>
      </c>
    </row>
    <row r="60" spans="1:43" ht="15.75" customHeight="1" x14ac:dyDescent="0.2">
      <c r="A60" s="128"/>
      <c r="B60" s="128"/>
      <c r="C60" s="7" t="s">
        <v>154</v>
      </c>
      <c r="D60" s="8" t="s">
        <v>123</v>
      </c>
      <c r="E60" s="20">
        <v>0</v>
      </c>
      <c r="F60" s="20">
        <v>0</v>
      </c>
      <c r="G60" s="20">
        <v>0</v>
      </c>
      <c r="H60" s="20">
        <v>0</v>
      </c>
      <c r="I60" s="20">
        <v>0</v>
      </c>
      <c r="J60" s="20">
        <v>6</v>
      </c>
      <c r="K60" s="20">
        <v>0</v>
      </c>
      <c r="L60" s="20">
        <v>0</v>
      </c>
      <c r="M60" s="20">
        <v>0</v>
      </c>
      <c r="N60" s="20">
        <v>0</v>
      </c>
      <c r="O60" s="20">
        <v>0</v>
      </c>
      <c r="P60" s="20">
        <v>0</v>
      </c>
      <c r="Q60" s="20">
        <v>0</v>
      </c>
      <c r="R60" s="20">
        <v>0</v>
      </c>
      <c r="S60" s="20">
        <v>0</v>
      </c>
      <c r="T60" s="20">
        <v>0</v>
      </c>
      <c r="U60" s="20">
        <v>2</v>
      </c>
      <c r="V60" s="20">
        <v>0</v>
      </c>
      <c r="W60" s="20">
        <v>0</v>
      </c>
      <c r="X60" s="20">
        <v>0</v>
      </c>
      <c r="Y60" s="20">
        <v>0</v>
      </c>
      <c r="Z60" s="20">
        <v>0</v>
      </c>
      <c r="AA60" s="20">
        <v>3</v>
      </c>
      <c r="AB60" s="20">
        <v>2</v>
      </c>
      <c r="AC60" s="20">
        <v>5</v>
      </c>
      <c r="AD60" s="20">
        <v>0</v>
      </c>
      <c r="AE60" s="65"/>
      <c r="AF60" s="65"/>
      <c r="AG60" s="65"/>
      <c r="AI60" s="143"/>
      <c r="AJ60" s="143"/>
      <c r="AK60" s="143"/>
      <c r="AL60" s="143"/>
      <c r="AM60" s="143"/>
      <c r="AO60" s="40"/>
      <c r="AP60" s="41"/>
      <c r="AQ60" s="42"/>
    </row>
    <row r="61" spans="1:43" ht="15.75" customHeight="1" x14ac:dyDescent="0.2">
      <c r="A61" s="128"/>
      <c r="B61" s="128"/>
      <c r="C61" s="7" t="s">
        <v>155</v>
      </c>
      <c r="D61" s="8" t="s">
        <v>124</v>
      </c>
      <c r="E61" s="20">
        <v>0</v>
      </c>
      <c r="F61" s="20">
        <v>0</v>
      </c>
      <c r="G61" s="20">
        <v>5</v>
      </c>
      <c r="H61" s="20">
        <v>0</v>
      </c>
      <c r="I61" s="20">
        <v>0</v>
      </c>
      <c r="J61" s="20">
        <v>6</v>
      </c>
      <c r="K61" s="20">
        <v>0</v>
      </c>
      <c r="L61" s="20">
        <v>0</v>
      </c>
      <c r="M61" s="20">
        <v>0</v>
      </c>
      <c r="N61" s="20">
        <v>0</v>
      </c>
      <c r="O61" s="20">
        <v>0</v>
      </c>
      <c r="P61" s="20">
        <v>0</v>
      </c>
      <c r="Q61" s="20">
        <v>0</v>
      </c>
      <c r="R61" s="20">
        <v>0</v>
      </c>
      <c r="S61" s="20">
        <v>0</v>
      </c>
      <c r="T61" s="20">
        <v>0</v>
      </c>
      <c r="U61" s="20">
        <v>2</v>
      </c>
      <c r="V61" s="20">
        <v>0</v>
      </c>
      <c r="W61" s="20">
        <v>0</v>
      </c>
      <c r="X61" s="20">
        <v>0</v>
      </c>
      <c r="Y61" s="20">
        <v>0</v>
      </c>
      <c r="Z61" s="20">
        <v>0</v>
      </c>
      <c r="AA61" s="20">
        <v>3</v>
      </c>
      <c r="AB61" s="20">
        <v>2</v>
      </c>
      <c r="AC61" s="20">
        <v>5</v>
      </c>
      <c r="AD61" s="20">
        <v>0</v>
      </c>
      <c r="AE61" s="65"/>
      <c r="AF61" s="65"/>
      <c r="AG61" s="65"/>
      <c r="AI61" s="143"/>
      <c r="AJ61" s="143"/>
      <c r="AK61" s="143"/>
      <c r="AL61" s="143"/>
      <c r="AM61" s="143"/>
      <c r="AO61" s="40"/>
      <c r="AP61" s="41"/>
      <c r="AQ61" s="42"/>
    </row>
    <row r="62" spans="1:43" ht="15.75" customHeight="1" x14ac:dyDescent="0.2">
      <c r="A62" s="128"/>
      <c r="B62" s="128"/>
      <c r="C62" s="7" t="s">
        <v>156</v>
      </c>
      <c r="D62" s="8" t="s">
        <v>125</v>
      </c>
      <c r="E62" s="20">
        <v>0</v>
      </c>
      <c r="F62" s="20">
        <v>0</v>
      </c>
      <c r="G62" s="20">
        <v>8</v>
      </c>
      <c r="H62" s="20">
        <v>0</v>
      </c>
      <c r="I62" s="20">
        <v>0</v>
      </c>
      <c r="J62" s="20">
        <v>6</v>
      </c>
      <c r="K62" s="20">
        <v>4</v>
      </c>
      <c r="L62" s="20">
        <v>4</v>
      </c>
      <c r="M62" s="20">
        <v>0</v>
      </c>
      <c r="N62" s="20">
        <v>0</v>
      </c>
      <c r="O62" s="20">
        <v>0</v>
      </c>
      <c r="P62" s="20">
        <v>0</v>
      </c>
      <c r="Q62" s="20">
        <v>0</v>
      </c>
      <c r="R62" s="20">
        <v>4</v>
      </c>
      <c r="S62" s="20">
        <v>4</v>
      </c>
      <c r="T62" s="20">
        <v>0</v>
      </c>
      <c r="U62" s="20">
        <v>2</v>
      </c>
      <c r="V62" s="20">
        <v>0</v>
      </c>
      <c r="W62" s="20">
        <v>0</v>
      </c>
      <c r="X62" s="20">
        <v>0</v>
      </c>
      <c r="Y62" s="20">
        <v>0</v>
      </c>
      <c r="Z62" s="20">
        <v>0</v>
      </c>
      <c r="AA62" s="20">
        <v>0</v>
      </c>
      <c r="AB62" s="20">
        <v>0</v>
      </c>
      <c r="AC62" s="20">
        <v>5</v>
      </c>
      <c r="AD62" s="20">
        <v>0</v>
      </c>
      <c r="AE62" s="65"/>
      <c r="AF62" s="65"/>
      <c r="AG62" s="65"/>
      <c r="AI62" s="143"/>
      <c r="AJ62" s="143"/>
      <c r="AK62" s="143"/>
      <c r="AL62" s="143"/>
      <c r="AM62" s="143"/>
      <c r="AO62" s="40"/>
      <c r="AP62" s="41"/>
      <c r="AQ62" s="42"/>
    </row>
    <row r="63" spans="1:43" ht="15.75" customHeight="1" x14ac:dyDescent="0.2">
      <c r="A63" s="128"/>
      <c r="B63" s="128" t="s">
        <v>162</v>
      </c>
      <c r="C63" s="7" t="s">
        <v>157</v>
      </c>
      <c r="D63" s="8" t="s">
        <v>126</v>
      </c>
      <c r="E63" s="20">
        <v>7</v>
      </c>
      <c r="F63" s="20">
        <v>0</v>
      </c>
      <c r="G63" s="20">
        <v>0</v>
      </c>
      <c r="H63" s="20">
        <v>0</v>
      </c>
      <c r="I63" s="20">
        <v>9</v>
      </c>
      <c r="J63" s="20">
        <v>0</v>
      </c>
      <c r="K63" s="20">
        <v>6</v>
      </c>
      <c r="L63" s="20">
        <v>0</v>
      </c>
      <c r="M63" s="20">
        <v>9</v>
      </c>
      <c r="N63" s="20">
        <v>0</v>
      </c>
      <c r="O63" s="20">
        <v>4</v>
      </c>
      <c r="P63" s="20">
        <v>0</v>
      </c>
      <c r="Q63" s="20">
        <v>6</v>
      </c>
      <c r="R63" s="20">
        <v>0</v>
      </c>
      <c r="S63" s="20">
        <v>0</v>
      </c>
      <c r="T63" s="20">
        <v>3</v>
      </c>
      <c r="U63" s="20">
        <v>4</v>
      </c>
      <c r="V63" s="20">
        <v>5</v>
      </c>
      <c r="W63" s="20">
        <v>0</v>
      </c>
      <c r="X63" s="20">
        <v>0</v>
      </c>
      <c r="Y63" s="20">
        <v>0</v>
      </c>
      <c r="Z63" s="20">
        <v>6</v>
      </c>
      <c r="AA63" s="20">
        <v>0</v>
      </c>
      <c r="AB63" s="20">
        <v>0</v>
      </c>
      <c r="AC63" s="20">
        <v>0</v>
      </c>
      <c r="AD63" s="20">
        <v>0</v>
      </c>
      <c r="AE63" s="65"/>
      <c r="AF63" s="65"/>
      <c r="AG63" s="65"/>
      <c r="AI63" s="143"/>
      <c r="AJ63" s="143"/>
      <c r="AK63" s="143"/>
      <c r="AL63" s="143"/>
      <c r="AM63" s="143"/>
      <c r="AO63" s="40"/>
      <c r="AP63" s="41"/>
      <c r="AQ63" s="42"/>
    </row>
    <row r="64" spans="1:43" ht="15.75" customHeight="1" x14ac:dyDescent="0.2">
      <c r="A64" s="128"/>
      <c r="B64" s="128"/>
      <c r="C64" s="7" t="s">
        <v>158</v>
      </c>
      <c r="D64" s="8" t="s">
        <v>127</v>
      </c>
      <c r="E64" s="20">
        <v>8</v>
      </c>
      <c r="F64" s="20">
        <v>10</v>
      </c>
      <c r="G64" s="20">
        <v>6</v>
      </c>
      <c r="H64" s="20">
        <v>0</v>
      </c>
      <c r="I64" s="20">
        <v>9</v>
      </c>
      <c r="J64" s="20">
        <v>7</v>
      </c>
      <c r="K64" s="20">
        <v>0</v>
      </c>
      <c r="L64" s="20">
        <v>9</v>
      </c>
      <c r="M64" s="20">
        <v>10</v>
      </c>
      <c r="N64" s="20">
        <v>9</v>
      </c>
      <c r="O64" s="20">
        <v>4</v>
      </c>
      <c r="P64" s="20">
        <v>8</v>
      </c>
      <c r="Q64" s="20">
        <v>4</v>
      </c>
      <c r="R64" s="20">
        <v>0</v>
      </c>
      <c r="S64" s="20">
        <v>5</v>
      </c>
      <c r="T64" s="20">
        <v>3</v>
      </c>
      <c r="U64" s="20">
        <v>3</v>
      </c>
      <c r="V64" s="20">
        <v>3</v>
      </c>
      <c r="W64" s="20">
        <v>6</v>
      </c>
      <c r="X64" s="20">
        <v>6</v>
      </c>
      <c r="Y64" s="20">
        <v>5</v>
      </c>
      <c r="Z64" s="20">
        <v>5</v>
      </c>
      <c r="AA64" s="20">
        <v>0</v>
      </c>
      <c r="AB64" s="20">
        <v>4</v>
      </c>
      <c r="AC64" s="20">
        <v>0</v>
      </c>
      <c r="AD64" s="20">
        <v>0</v>
      </c>
      <c r="AE64" s="65"/>
      <c r="AF64" s="65"/>
      <c r="AG64" s="65"/>
      <c r="AI64" s="143"/>
      <c r="AJ64" s="143"/>
      <c r="AK64" s="143"/>
      <c r="AL64" s="143"/>
      <c r="AM64" s="143"/>
      <c r="AO64" s="40"/>
      <c r="AP64" s="41"/>
      <c r="AQ64" s="42"/>
    </row>
    <row r="65" spans="1:43" ht="15.75" customHeight="1" x14ac:dyDescent="0.2">
      <c r="A65" s="128"/>
      <c r="B65" s="128"/>
      <c r="C65" s="7" t="s">
        <v>159</v>
      </c>
      <c r="D65" s="8" t="s">
        <v>128</v>
      </c>
      <c r="E65" s="20">
        <v>8</v>
      </c>
      <c r="F65" s="20">
        <v>0</v>
      </c>
      <c r="G65" s="20">
        <v>0</v>
      </c>
      <c r="H65" s="20">
        <v>0</v>
      </c>
      <c r="I65" s="20">
        <v>9</v>
      </c>
      <c r="J65" s="20">
        <v>0</v>
      </c>
      <c r="K65" s="20">
        <v>0</v>
      </c>
      <c r="L65" s="20">
        <v>7</v>
      </c>
      <c r="M65" s="20">
        <v>9</v>
      </c>
      <c r="N65" s="20">
        <v>0</v>
      </c>
      <c r="O65" s="20">
        <v>4</v>
      </c>
      <c r="P65" s="20">
        <v>3</v>
      </c>
      <c r="Q65" s="20">
        <v>4</v>
      </c>
      <c r="R65" s="20">
        <v>0</v>
      </c>
      <c r="S65" s="20">
        <v>0</v>
      </c>
      <c r="T65" s="20">
        <v>5</v>
      </c>
      <c r="U65" s="20">
        <v>3</v>
      </c>
      <c r="V65" s="20">
        <v>3</v>
      </c>
      <c r="W65" s="20">
        <v>0</v>
      </c>
      <c r="X65" s="20">
        <v>2</v>
      </c>
      <c r="Y65" s="20">
        <v>0</v>
      </c>
      <c r="Z65" s="20">
        <v>5</v>
      </c>
      <c r="AA65" s="20">
        <v>0</v>
      </c>
      <c r="AB65" s="20">
        <v>0</v>
      </c>
      <c r="AC65" s="20">
        <v>0</v>
      </c>
      <c r="AD65" s="20">
        <v>0</v>
      </c>
      <c r="AE65" s="65"/>
      <c r="AF65" s="65"/>
      <c r="AG65" s="65"/>
      <c r="AI65" s="143"/>
      <c r="AJ65" s="143"/>
      <c r="AK65" s="143"/>
      <c r="AL65" s="143"/>
      <c r="AM65" s="143"/>
      <c r="AO65" s="40"/>
      <c r="AP65" s="41"/>
      <c r="AQ65" s="42"/>
    </row>
    <row r="66" spans="1:43" ht="15.75" customHeight="1" x14ac:dyDescent="0.2">
      <c r="A66" s="128"/>
      <c r="B66" s="128"/>
      <c r="C66" s="7" t="s">
        <v>160</v>
      </c>
      <c r="D66" s="8" t="s">
        <v>129</v>
      </c>
      <c r="E66" s="20">
        <v>0</v>
      </c>
      <c r="F66" s="20">
        <v>0</v>
      </c>
      <c r="G66" s="20">
        <v>0</v>
      </c>
      <c r="H66" s="20">
        <v>7</v>
      </c>
      <c r="I66" s="20">
        <v>0</v>
      </c>
      <c r="J66" s="20">
        <v>9</v>
      </c>
      <c r="K66" s="20">
        <v>7</v>
      </c>
      <c r="L66" s="20">
        <v>7</v>
      </c>
      <c r="M66" s="20">
        <v>2</v>
      </c>
      <c r="N66" s="20">
        <v>0</v>
      </c>
      <c r="O66" s="20">
        <v>0</v>
      </c>
      <c r="P66" s="20">
        <v>0</v>
      </c>
      <c r="Q66" s="20">
        <v>6</v>
      </c>
      <c r="R66" s="20">
        <v>4</v>
      </c>
      <c r="S66" s="20">
        <v>5</v>
      </c>
      <c r="T66" s="20">
        <v>5</v>
      </c>
      <c r="U66" s="20">
        <v>3</v>
      </c>
      <c r="V66" s="20">
        <v>2</v>
      </c>
      <c r="W66" s="20">
        <v>0</v>
      </c>
      <c r="X66" s="20">
        <v>4</v>
      </c>
      <c r="Y66" s="20">
        <v>0</v>
      </c>
      <c r="Z66" s="20">
        <v>-3</v>
      </c>
      <c r="AA66" s="20">
        <v>0</v>
      </c>
      <c r="AB66" s="20">
        <v>0</v>
      </c>
      <c r="AC66" s="20">
        <v>0</v>
      </c>
      <c r="AD66" s="20">
        <v>3</v>
      </c>
      <c r="AE66" s="65"/>
      <c r="AF66" s="65"/>
      <c r="AG66" s="65"/>
      <c r="AI66" s="143"/>
      <c r="AJ66" s="143"/>
      <c r="AK66" s="143"/>
      <c r="AL66" s="143"/>
      <c r="AM66" s="143"/>
      <c r="AO66" s="40"/>
      <c r="AP66" s="41"/>
      <c r="AQ66" s="42"/>
    </row>
    <row r="67" spans="1:43" ht="15.75" customHeight="1" x14ac:dyDescent="0.2">
      <c r="A67" s="128"/>
      <c r="B67" s="128"/>
      <c r="C67" s="7" t="s">
        <v>161</v>
      </c>
      <c r="D67" s="8" t="s">
        <v>130</v>
      </c>
      <c r="E67" s="20">
        <v>0</v>
      </c>
      <c r="F67" s="20">
        <v>6</v>
      </c>
      <c r="G67" s="20">
        <v>0</v>
      </c>
      <c r="H67" s="20">
        <v>0</v>
      </c>
      <c r="I67" s="20">
        <v>4</v>
      </c>
      <c r="J67" s="20">
        <v>8</v>
      </c>
      <c r="K67" s="20">
        <v>7</v>
      </c>
      <c r="L67" s="20">
        <v>2</v>
      </c>
      <c r="M67" s="20">
        <v>5</v>
      </c>
      <c r="N67" s="20">
        <v>0</v>
      </c>
      <c r="O67" s="20">
        <v>0</v>
      </c>
      <c r="P67" s="20">
        <v>6</v>
      </c>
      <c r="Q67" s="20">
        <v>0</v>
      </c>
      <c r="R67" s="20">
        <v>0</v>
      </c>
      <c r="S67" s="20">
        <v>4</v>
      </c>
      <c r="T67" s="20">
        <v>0</v>
      </c>
      <c r="U67" s="20">
        <v>3</v>
      </c>
      <c r="V67" s="20">
        <v>0</v>
      </c>
      <c r="W67" s="20">
        <v>0</v>
      </c>
      <c r="X67" s="20">
        <v>5</v>
      </c>
      <c r="Y67" s="20">
        <v>3</v>
      </c>
      <c r="Z67" s="20">
        <v>0</v>
      </c>
      <c r="AA67" s="20">
        <v>0</v>
      </c>
      <c r="AB67" s="20">
        <v>0</v>
      </c>
      <c r="AC67" s="20">
        <v>0</v>
      </c>
      <c r="AD67" s="20">
        <v>0</v>
      </c>
      <c r="AE67" s="65"/>
      <c r="AF67" s="65"/>
      <c r="AG67" s="65"/>
      <c r="AI67" s="143"/>
      <c r="AJ67" s="143"/>
      <c r="AK67" s="143"/>
      <c r="AL67" s="143"/>
      <c r="AM67" s="143"/>
      <c r="AO67" s="40"/>
      <c r="AP67" s="41"/>
      <c r="AQ67" s="42"/>
    </row>
    <row r="68" spans="1:43" x14ac:dyDescent="0.2">
      <c r="AO68" s="40"/>
      <c r="AP68" s="41"/>
      <c r="AQ68" s="42"/>
    </row>
    <row r="69" spans="1:43" ht="15" customHeight="1" x14ac:dyDescent="0.2">
      <c r="C69" s="153" t="s">
        <v>301</v>
      </c>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43"/>
      <c r="AF69" s="43"/>
      <c r="AG69" s="43"/>
    </row>
    <row r="70" spans="1:43" ht="15" customHeight="1" x14ac:dyDescent="0.2">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43"/>
      <c r="AF70" s="43"/>
      <c r="AG70" s="43"/>
    </row>
    <row r="71" spans="1:43" ht="15" customHeight="1" x14ac:dyDescent="0.2">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43"/>
      <c r="AF71" s="43"/>
      <c r="AG71" s="43"/>
    </row>
    <row r="72" spans="1:43" ht="41.25" customHeight="1" x14ac:dyDescent="0.2">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43"/>
      <c r="AF72" s="43"/>
      <c r="AG72" s="43"/>
    </row>
  </sheetData>
  <sheetProtection algorithmName="SHA-512" hashValue="FeGqoa2Su+zLcM2ta78+PXgD+Ed8xRugGhHgRzC9YVaz5aMRBvHGgtKVHbBAGW44vzrcEBATpurKg0gmW4KZ6w==" saltValue="38vWPjUaOhYbDa8dCtkFEw==" spinCount="100000" sheet="1" objects="1" scenarios="1" selectLockedCells="1" selectUnlockedCells="1"/>
  <mergeCells count="21">
    <mergeCell ref="A37:A67"/>
    <mergeCell ref="B37:B41"/>
    <mergeCell ref="AI37:AM67"/>
    <mergeCell ref="B42:B43"/>
    <mergeCell ref="B44:B47"/>
    <mergeCell ref="B48:B62"/>
    <mergeCell ref="B63:B67"/>
    <mergeCell ref="C3:AG3"/>
    <mergeCell ref="C69:AD72"/>
    <mergeCell ref="AO28:AP28"/>
    <mergeCell ref="AQ28:AR28"/>
    <mergeCell ref="AS28:AT28"/>
    <mergeCell ref="AO39:AO59"/>
    <mergeCell ref="E5:AD5"/>
    <mergeCell ref="AI7:AM8"/>
    <mergeCell ref="A8:A35"/>
    <mergeCell ref="B8:B25"/>
    <mergeCell ref="AI9:AM25"/>
    <mergeCell ref="B27:B35"/>
    <mergeCell ref="AI27:AM35"/>
    <mergeCell ref="AI26:AM2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76B0-0006-4066-AABC-5C93D463A5D3}">
  <dimension ref="A1:AT72"/>
  <sheetViews>
    <sheetView zoomScale="90" zoomScaleNormal="90" workbookViewId="0">
      <selection activeCell="AI6" sqref="AI6"/>
    </sheetView>
  </sheetViews>
  <sheetFormatPr baseColWidth="10" defaultColWidth="11.42578125" defaultRowHeight="14.25" x14ac:dyDescent="0.2"/>
  <cols>
    <col min="1" max="1" width="11.42578125" style="38"/>
    <col min="2" max="2" width="7.140625" style="38" customWidth="1"/>
    <col min="3" max="3" width="38.7109375" style="38" customWidth="1"/>
    <col min="4" max="4" width="7.1406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37.57031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295</v>
      </c>
    </row>
    <row r="3" spans="1:41" ht="15" x14ac:dyDescent="0.2">
      <c r="C3" s="150" t="s">
        <v>293</v>
      </c>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row>
    <row r="5" spans="1:41" ht="15" x14ac:dyDescent="0.25">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5"/>
      <c r="AF5" s="5"/>
      <c r="AG5" s="5"/>
    </row>
    <row r="6" spans="1:41" ht="218.25" customHeight="1" x14ac:dyDescent="0.2">
      <c r="C6" s="39"/>
      <c r="D6" s="3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46" t="s">
        <v>167</v>
      </c>
      <c r="AJ7" s="146"/>
      <c r="AK7" s="146"/>
      <c r="AL7" s="146"/>
      <c r="AM7" s="146"/>
    </row>
    <row r="8" spans="1:41" ht="15.75" customHeight="1" x14ac:dyDescent="0.2">
      <c r="A8" s="128" t="s">
        <v>205</v>
      </c>
      <c r="B8" s="128" t="s">
        <v>89</v>
      </c>
      <c r="C8" s="11" t="s">
        <v>44</v>
      </c>
      <c r="D8" s="3" t="s">
        <v>26</v>
      </c>
      <c r="E8" s="9">
        <v>1</v>
      </c>
      <c r="F8" s="9">
        <v>1</v>
      </c>
      <c r="G8" s="9">
        <v>1</v>
      </c>
      <c r="H8" s="9">
        <v>1</v>
      </c>
      <c r="I8" s="9">
        <v>1</v>
      </c>
      <c r="J8" s="9">
        <v>1</v>
      </c>
      <c r="K8" s="9">
        <v>1</v>
      </c>
      <c r="L8" s="9">
        <v>1</v>
      </c>
      <c r="M8" s="9">
        <v>1</v>
      </c>
      <c r="N8" s="9">
        <v>1</v>
      </c>
      <c r="O8" s="9">
        <v>1</v>
      </c>
      <c r="P8" s="9">
        <v>1</v>
      </c>
      <c r="Q8" s="9">
        <v>1</v>
      </c>
      <c r="R8" s="9">
        <v>1</v>
      </c>
      <c r="S8" s="9">
        <v>1</v>
      </c>
      <c r="T8" s="9">
        <v>1</v>
      </c>
      <c r="U8" s="9">
        <v>1</v>
      </c>
      <c r="V8" s="9">
        <v>1</v>
      </c>
      <c r="W8" s="9">
        <v>1</v>
      </c>
      <c r="X8" s="9">
        <v>1</v>
      </c>
      <c r="Y8" s="9">
        <v>1</v>
      </c>
      <c r="Z8" s="9">
        <v>1</v>
      </c>
      <c r="AA8" s="9">
        <v>1</v>
      </c>
      <c r="AB8" s="9">
        <v>1</v>
      </c>
      <c r="AC8" s="9">
        <v>1</v>
      </c>
      <c r="AD8" s="9">
        <v>1</v>
      </c>
      <c r="AE8" s="5"/>
      <c r="AF8" s="5"/>
      <c r="AG8" s="5"/>
      <c r="AI8" s="146"/>
      <c r="AJ8" s="146"/>
      <c r="AK8" s="146"/>
      <c r="AL8" s="146"/>
      <c r="AM8" s="146"/>
    </row>
    <row r="9" spans="1:41" ht="15.75" customHeight="1" x14ac:dyDescent="0.2">
      <c r="A9" s="128"/>
      <c r="B9" s="128"/>
      <c r="C9" s="11" t="s">
        <v>45</v>
      </c>
      <c r="D9" s="3" t="s">
        <v>27</v>
      </c>
      <c r="E9" s="9">
        <v>1</v>
      </c>
      <c r="F9" s="9">
        <v>1</v>
      </c>
      <c r="G9" s="9">
        <v>1</v>
      </c>
      <c r="H9" s="9">
        <v>1</v>
      </c>
      <c r="I9" s="9">
        <v>1</v>
      </c>
      <c r="J9" s="9">
        <v>1</v>
      </c>
      <c r="K9" s="9">
        <v>1</v>
      </c>
      <c r="L9" s="9">
        <v>1</v>
      </c>
      <c r="M9" s="9">
        <v>1</v>
      </c>
      <c r="N9" s="9">
        <v>1</v>
      </c>
      <c r="O9" s="9">
        <v>1</v>
      </c>
      <c r="P9" s="9">
        <v>1</v>
      </c>
      <c r="Q9" s="9">
        <v>1</v>
      </c>
      <c r="R9" s="9">
        <v>1</v>
      </c>
      <c r="S9" s="9">
        <v>1</v>
      </c>
      <c r="T9" s="9">
        <v>1</v>
      </c>
      <c r="U9" s="9">
        <v>1</v>
      </c>
      <c r="V9" s="9">
        <v>1</v>
      </c>
      <c r="W9" s="9">
        <v>1</v>
      </c>
      <c r="X9" s="9">
        <v>1</v>
      </c>
      <c r="Y9" s="9">
        <v>1</v>
      </c>
      <c r="Z9" s="9">
        <v>1</v>
      </c>
      <c r="AA9" s="9">
        <v>1</v>
      </c>
      <c r="AB9" s="9">
        <v>1</v>
      </c>
      <c r="AC9" s="9">
        <v>1</v>
      </c>
      <c r="AD9" s="9">
        <v>1</v>
      </c>
      <c r="AE9" s="5"/>
      <c r="AF9" s="5"/>
      <c r="AG9" s="5"/>
      <c r="AI9" s="142" t="s">
        <v>296</v>
      </c>
      <c r="AJ9" s="142"/>
      <c r="AK9" s="142"/>
      <c r="AL9" s="142"/>
      <c r="AM9" s="142"/>
    </row>
    <row r="10" spans="1:41" ht="15.75" customHeight="1" x14ac:dyDescent="0.2">
      <c r="A10" s="128"/>
      <c r="B10" s="128"/>
      <c r="C10" s="11" t="s">
        <v>46</v>
      </c>
      <c r="D10" s="3" t="s">
        <v>28</v>
      </c>
      <c r="E10" s="9">
        <v>1</v>
      </c>
      <c r="F10" s="9">
        <v>1</v>
      </c>
      <c r="G10" s="9">
        <v>1</v>
      </c>
      <c r="H10" s="9">
        <v>1</v>
      </c>
      <c r="I10" s="9">
        <v>1</v>
      </c>
      <c r="J10" s="9">
        <v>1</v>
      </c>
      <c r="K10" s="9">
        <v>1</v>
      </c>
      <c r="L10" s="9">
        <v>1</v>
      </c>
      <c r="M10" s="9">
        <v>1</v>
      </c>
      <c r="N10" s="9">
        <v>1</v>
      </c>
      <c r="O10" s="9">
        <v>1</v>
      </c>
      <c r="P10" s="9">
        <v>1</v>
      </c>
      <c r="Q10" s="9">
        <v>1</v>
      </c>
      <c r="R10" s="9">
        <v>1</v>
      </c>
      <c r="S10" s="9">
        <v>1</v>
      </c>
      <c r="T10" s="9">
        <v>1</v>
      </c>
      <c r="U10" s="9">
        <v>1</v>
      </c>
      <c r="V10" s="9">
        <v>1</v>
      </c>
      <c r="W10" s="9">
        <v>1</v>
      </c>
      <c r="X10" s="9">
        <v>1</v>
      </c>
      <c r="Y10" s="9">
        <v>1</v>
      </c>
      <c r="Z10" s="9">
        <v>1</v>
      </c>
      <c r="AA10" s="9">
        <v>1</v>
      </c>
      <c r="AB10" s="9">
        <v>1</v>
      </c>
      <c r="AC10" s="9">
        <v>1</v>
      </c>
      <c r="AD10" s="9">
        <v>1</v>
      </c>
      <c r="AE10" s="5"/>
      <c r="AF10" s="5"/>
      <c r="AG10" s="5"/>
      <c r="AI10" s="142"/>
      <c r="AJ10" s="142"/>
      <c r="AK10" s="142"/>
      <c r="AL10" s="142"/>
      <c r="AM10" s="142"/>
      <c r="AO10" s="38" t="s">
        <v>209</v>
      </c>
    </row>
    <row r="11" spans="1:41" ht="15.75" customHeight="1" x14ac:dyDescent="0.2">
      <c r="A11" s="128"/>
      <c r="B11" s="128"/>
      <c r="C11" s="11" t="s">
        <v>47</v>
      </c>
      <c r="D11" s="3" t="s">
        <v>29</v>
      </c>
      <c r="E11" s="9">
        <v>1</v>
      </c>
      <c r="F11" s="9">
        <v>1</v>
      </c>
      <c r="G11" s="9">
        <v>0</v>
      </c>
      <c r="H11" s="9">
        <v>1</v>
      </c>
      <c r="I11" s="9">
        <v>1</v>
      </c>
      <c r="J11" s="9">
        <v>1</v>
      </c>
      <c r="K11" s="9">
        <v>1</v>
      </c>
      <c r="L11" s="9">
        <v>1</v>
      </c>
      <c r="M11" s="9">
        <v>1</v>
      </c>
      <c r="N11" s="9">
        <v>1</v>
      </c>
      <c r="O11" s="9">
        <v>1</v>
      </c>
      <c r="P11" s="9">
        <v>1</v>
      </c>
      <c r="Q11" s="9">
        <v>1</v>
      </c>
      <c r="R11" s="9">
        <v>1</v>
      </c>
      <c r="S11" s="9">
        <v>1</v>
      </c>
      <c r="T11" s="9">
        <v>1</v>
      </c>
      <c r="U11" s="9">
        <v>1</v>
      </c>
      <c r="V11" s="9">
        <v>1</v>
      </c>
      <c r="W11" s="9">
        <v>1</v>
      </c>
      <c r="X11" s="9">
        <v>1</v>
      </c>
      <c r="Y11" s="9">
        <v>0</v>
      </c>
      <c r="Z11" s="9">
        <v>1</v>
      </c>
      <c r="AA11" s="9">
        <v>1</v>
      </c>
      <c r="AB11" s="9">
        <v>1</v>
      </c>
      <c r="AC11" s="9">
        <v>1</v>
      </c>
      <c r="AD11" s="9">
        <v>1</v>
      </c>
      <c r="AE11" s="5"/>
      <c r="AF11" s="5"/>
      <c r="AG11" s="5"/>
      <c r="AI11" s="142"/>
      <c r="AJ11" s="142"/>
      <c r="AK11" s="142"/>
      <c r="AL11" s="142"/>
      <c r="AM11" s="142"/>
    </row>
    <row r="12" spans="1:41" ht="15.75" customHeight="1" x14ac:dyDescent="0.2">
      <c r="A12" s="128"/>
      <c r="B12" s="128"/>
      <c r="C12" s="11" t="s">
        <v>48</v>
      </c>
      <c r="D12" s="3" t="s">
        <v>30</v>
      </c>
      <c r="E12" s="9">
        <v>1</v>
      </c>
      <c r="F12" s="9">
        <v>1</v>
      </c>
      <c r="G12" s="9">
        <v>1</v>
      </c>
      <c r="H12" s="9">
        <v>1</v>
      </c>
      <c r="I12" s="9">
        <v>1</v>
      </c>
      <c r="J12" s="9">
        <v>1</v>
      </c>
      <c r="K12" s="9">
        <v>1</v>
      </c>
      <c r="L12" s="9">
        <v>1</v>
      </c>
      <c r="M12" s="9">
        <v>1</v>
      </c>
      <c r="N12" s="9">
        <v>1</v>
      </c>
      <c r="O12" s="9">
        <v>1</v>
      </c>
      <c r="P12" s="9">
        <v>1</v>
      </c>
      <c r="Q12" s="9">
        <v>1</v>
      </c>
      <c r="R12" s="9">
        <v>1</v>
      </c>
      <c r="S12" s="9">
        <v>1</v>
      </c>
      <c r="T12" s="9">
        <v>1</v>
      </c>
      <c r="U12" s="9">
        <v>1</v>
      </c>
      <c r="V12" s="9">
        <v>1</v>
      </c>
      <c r="W12" s="9">
        <v>1</v>
      </c>
      <c r="X12" s="9">
        <v>1</v>
      </c>
      <c r="Y12" s="9">
        <v>1</v>
      </c>
      <c r="Z12" s="9">
        <v>1</v>
      </c>
      <c r="AA12" s="9">
        <v>1</v>
      </c>
      <c r="AB12" s="9">
        <v>1</v>
      </c>
      <c r="AC12" s="9">
        <v>1</v>
      </c>
      <c r="AD12" s="9">
        <v>1</v>
      </c>
      <c r="AE12" s="5"/>
      <c r="AF12" s="5"/>
      <c r="AG12" s="5"/>
      <c r="AI12" s="142"/>
      <c r="AJ12" s="142"/>
      <c r="AK12" s="142"/>
      <c r="AL12" s="142"/>
      <c r="AM12" s="142"/>
    </row>
    <row r="13" spans="1:41" ht="15.75" customHeight="1" x14ac:dyDescent="0.2">
      <c r="A13" s="128"/>
      <c r="B13" s="128"/>
      <c r="C13" s="11" t="s">
        <v>49</v>
      </c>
      <c r="D13" s="3" t="s">
        <v>31</v>
      </c>
      <c r="E13" s="9">
        <v>1</v>
      </c>
      <c r="F13" s="9">
        <v>1</v>
      </c>
      <c r="G13" s="9">
        <v>1</v>
      </c>
      <c r="H13" s="9">
        <v>1</v>
      </c>
      <c r="I13" s="9">
        <v>1</v>
      </c>
      <c r="J13" s="9">
        <v>1</v>
      </c>
      <c r="K13" s="9">
        <v>1</v>
      </c>
      <c r="L13" s="9">
        <v>1</v>
      </c>
      <c r="M13" s="9">
        <v>1</v>
      </c>
      <c r="N13" s="9">
        <v>1</v>
      </c>
      <c r="O13" s="9">
        <v>1</v>
      </c>
      <c r="P13" s="9">
        <v>1</v>
      </c>
      <c r="Q13" s="9">
        <v>1</v>
      </c>
      <c r="R13" s="9">
        <v>1</v>
      </c>
      <c r="S13" s="9">
        <v>1</v>
      </c>
      <c r="T13" s="9">
        <v>1</v>
      </c>
      <c r="U13" s="9">
        <v>1</v>
      </c>
      <c r="V13" s="9">
        <v>1</v>
      </c>
      <c r="W13" s="9">
        <v>1</v>
      </c>
      <c r="X13" s="9">
        <v>1</v>
      </c>
      <c r="Y13" s="9">
        <v>1</v>
      </c>
      <c r="Z13" s="9">
        <v>1</v>
      </c>
      <c r="AA13" s="9">
        <v>1</v>
      </c>
      <c r="AB13" s="9">
        <v>1</v>
      </c>
      <c r="AC13" s="9">
        <v>1</v>
      </c>
      <c r="AD13" s="9">
        <v>1</v>
      </c>
      <c r="AE13" s="5"/>
      <c r="AF13" s="5"/>
      <c r="AG13" s="5"/>
      <c r="AI13" s="142"/>
      <c r="AJ13" s="142"/>
      <c r="AK13" s="142"/>
      <c r="AL13" s="142"/>
      <c r="AM13" s="142"/>
    </row>
    <row r="14" spans="1:41" ht="15.75" customHeight="1" x14ac:dyDescent="0.2">
      <c r="A14" s="128"/>
      <c r="B14" s="128"/>
      <c r="C14" s="11" t="s">
        <v>50</v>
      </c>
      <c r="D14" s="3" t="s">
        <v>32</v>
      </c>
      <c r="E14" s="9">
        <v>1</v>
      </c>
      <c r="F14" s="9">
        <v>1</v>
      </c>
      <c r="G14" s="9">
        <v>1</v>
      </c>
      <c r="H14" s="9">
        <v>1</v>
      </c>
      <c r="I14" s="9">
        <v>1</v>
      </c>
      <c r="J14" s="9">
        <v>1</v>
      </c>
      <c r="K14" s="9">
        <v>1</v>
      </c>
      <c r="L14" s="9">
        <v>1</v>
      </c>
      <c r="M14" s="9">
        <v>1</v>
      </c>
      <c r="N14" s="9">
        <v>1</v>
      </c>
      <c r="O14" s="9">
        <v>1</v>
      </c>
      <c r="P14" s="9">
        <v>1</v>
      </c>
      <c r="Q14" s="9">
        <v>1</v>
      </c>
      <c r="R14" s="9">
        <v>1</v>
      </c>
      <c r="S14" s="9">
        <v>1</v>
      </c>
      <c r="T14" s="9">
        <v>1</v>
      </c>
      <c r="U14" s="9">
        <v>1</v>
      </c>
      <c r="V14" s="9">
        <v>1</v>
      </c>
      <c r="W14" s="9">
        <v>1</v>
      </c>
      <c r="X14" s="9">
        <v>1</v>
      </c>
      <c r="Y14" s="9">
        <v>1</v>
      </c>
      <c r="Z14" s="9">
        <v>1</v>
      </c>
      <c r="AA14" s="9">
        <v>1</v>
      </c>
      <c r="AB14" s="9">
        <v>1</v>
      </c>
      <c r="AC14" s="9">
        <v>1</v>
      </c>
      <c r="AD14" s="9">
        <v>1</v>
      </c>
      <c r="AE14" s="5"/>
      <c r="AF14" s="5"/>
      <c r="AG14" s="5"/>
      <c r="AI14" s="142"/>
      <c r="AJ14" s="142"/>
      <c r="AK14" s="142"/>
      <c r="AL14" s="142"/>
      <c r="AM14" s="142"/>
    </row>
    <row r="15" spans="1:41" ht="15.75" customHeight="1" x14ac:dyDescent="0.2">
      <c r="A15" s="128"/>
      <c r="B15" s="128"/>
      <c r="C15" s="11" t="s">
        <v>51</v>
      </c>
      <c r="D15" s="3" t="s">
        <v>33</v>
      </c>
      <c r="E15" s="9">
        <v>1</v>
      </c>
      <c r="F15" s="9">
        <v>1</v>
      </c>
      <c r="G15" s="9">
        <v>1</v>
      </c>
      <c r="H15" s="9">
        <v>1</v>
      </c>
      <c r="I15" s="9">
        <v>1</v>
      </c>
      <c r="J15" s="9">
        <v>1</v>
      </c>
      <c r="K15" s="9">
        <v>1</v>
      </c>
      <c r="L15" s="9">
        <v>1</v>
      </c>
      <c r="M15" s="9">
        <v>1</v>
      </c>
      <c r="N15" s="9">
        <v>1</v>
      </c>
      <c r="O15" s="9">
        <v>1</v>
      </c>
      <c r="P15" s="9">
        <v>1</v>
      </c>
      <c r="Q15" s="9">
        <v>1</v>
      </c>
      <c r="R15" s="9">
        <v>1</v>
      </c>
      <c r="S15" s="9">
        <v>1</v>
      </c>
      <c r="T15" s="9">
        <v>1</v>
      </c>
      <c r="U15" s="9">
        <v>1</v>
      </c>
      <c r="V15" s="9">
        <v>1</v>
      </c>
      <c r="W15" s="9">
        <v>1</v>
      </c>
      <c r="X15" s="9">
        <v>1</v>
      </c>
      <c r="Y15" s="9">
        <v>1</v>
      </c>
      <c r="Z15" s="9">
        <v>1</v>
      </c>
      <c r="AA15" s="9">
        <v>1</v>
      </c>
      <c r="AB15" s="9">
        <v>1</v>
      </c>
      <c r="AC15" s="9">
        <v>1</v>
      </c>
      <c r="AD15" s="9">
        <v>1</v>
      </c>
      <c r="AE15" s="5"/>
      <c r="AF15" s="5"/>
      <c r="AG15" s="5"/>
      <c r="AI15" s="142"/>
      <c r="AJ15" s="142"/>
      <c r="AK15" s="142"/>
      <c r="AL15" s="142"/>
      <c r="AM15" s="142"/>
    </row>
    <row r="16" spans="1:41" ht="15.75" customHeight="1" x14ac:dyDescent="0.2">
      <c r="A16" s="128"/>
      <c r="B16" s="128"/>
      <c r="C16" s="11" t="s">
        <v>52</v>
      </c>
      <c r="D16" s="3" t="s">
        <v>34</v>
      </c>
      <c r="E16" s="9">
        <v>1</v>
      </c>
      <c r="F16" s="9">
        <v>1</v>
      </c>
      <c r="G16" s="9">
        <v>1</v>
      </c>
      <c r="H16" s="9">
        <v>1</v>
      </c>
      <c r="I16" s="9">
        <v>1</v>
      </c>
      <c r="J16" s="9">
        <v>1</v>
      </c>
      <c r="K16" s="9">
        <v>1</v>
      </c>
      <c r="L16" s="9">
        <v>1</v>
      </c>
      <c r="M16" s="9">
        <v>1</v>
      </c>
      <c r="N16" s="9">
        <v>1</v>
      </c>
      <c r="O16" s="9">
        <v>1</v>
      </c>
      <c r="P16" s="9">
        <v>1</v>
      </c>
      <c r="Q16" s="9">
        <v>1</v>
      </c>
      <c r="R16" s="9">
        <v>1</v>
      </c>
      <c r="S16" s="9">
        <v>1</v>
      </c>
      <c r="T16" s="9">
        <v>1</v>
      </c>
      <c r="U16" s="9">
        <v>1</v>
      </c>
      <c r="V16" s="9">
        <v>1</v>
      </c>
      <c r="W16" s="9">
        <v>1</v>
      </c>
      <c r="X16" s="9">
        <v>1</v>
      </c>
      <c r="Y16" s="9">
        <v>1</v>
      </c>
      <c r="Z16" s="9">
        <v>1</v>
      </c>
      <c r="AA16" s="9">
        <v>1</v>
      </c>
      <c r="AB16" s="9">
        <v>1</v>
      </c>
      <c r="AC16" s="9">
        <v>1</v>
      </c>
      <c r="AD16" s="9">
        <v>1</v>
      </c>
      <c r="AE16" s="5"/>
      <c r="AF16" s="5"/>
      <c r="AG16" s="5"/>
      <c r="AI16" s="142"/>
      <c r="AJ16" s="142"/>
      <c r="AK16" s="142"/>
      <c r="AL16" s="142"/>
      <c r="AM16" s="142"/>
    </row>
    <row r="17" spans="1:46" ht="15.75" customHeight="1" x14ac:dyDescent="0.2">
      <c r="A17" s="128"/>
      <c r="B17" s="128"/>
      <c r="C17" s="11" t="s">
        <v>53</v>
      </c>
      <c r="D17" s="3" t="s">
        <v>35</v>
      </c>
      <c r="E17" s="9">
        <v>1</v>
      </c>
      <c r="F17" s="9">
        <v>1</v>
      </c>
      <c r="G17" s="9">
        <v>1</v>
      </c>
      <c r="H17" s="9">
        <v>1</v>
      </c>
      <c r="I17" s="9">
        <v>1</v>
      </c>
      <c r="J17" s="9">
        <v>1</v>
      </c>
      <c r="K17" s="9">
        <v>1</v>
      </c>
      <c r="L17" s="9">
        <v>1</v>
      </c>
      <c r="M17" s="9">
        <v>1</v>
      </c>
      <c r="N17" s="9">
        <v>1</v>
      </c>
      <c r="O17" s="9">
        <v>1</v>
      </c>
      <c r="P17" s="9">
        <v>1</v>
      </c>
      <c r="Q17" s="9">
        <v>1</v>
      </c>
      <c r="R17" s="9">
        <v>1</v>
      </c>
      <c r="S17" s="9">
        <v>1</v>
      </c>
      <c r="T17" s="9">
        <v>1</v>
      </c>
      <c r="U17" s="9">
        <v>1</v>
      </c>
      <c r="V17" s="9">
        <v>1</v>
      </c>
      <c r="W17" s="9">
        <v>1</v>
      </c>
      <c r="X17" s="9">
        <v>1</v>
      </c>
      <c r="Y17" s="9">
        <v>1</v>
      </c>
      <c r="Z17" s="9">
        <v>1</v>
      </c>
      <c r="AA17" s="9">
        <v>1</v>
      </c>
      <c r="AB17" s="9">
        <v>1</v>
      </c>
      <c r="AC17" s="9">
        <v>1</v>
      </c>
      <c r="AD17" s="9">
        <v>1</v>
      </c>
      <c r="AE17" s="5"/>
      <c r="AF17" s="5"/>
      <c r="AG17" s="5"/>
      <c r="AI17" s="142"/>
      <c r="AJ17" s="142"/>
      <c r="AK17" s="142"/>
      <c r="AL17" s="142"/>
      <c r="AM17" s="142"/>
    </row>
    <row r="18" spans="1:46" ht="15.75" customHeight="1" x14ac:dyDescent="0.2">
      <c r="A18" s="128"/>
      <c r="B18" s="128"/>
      <c r="C18" s="11" t="s">
        <v>54</v>
      </c>
      <c r="D18" s="3" t="s">
        <v>36</v>
      </c>
      <c r="E18" s="9">
        <v>1</v>
      </c>
      <c r="F18" s="9">
        <v>1</v>
      </c>
      <c r="G18" s="9">
        <v>1</v>
      </c>
      <c r="H18" s="9">
        <v>1</v>
      </c>
      <c r="I18" s="9">
        <v>1</v>
      </c>
      <c r="J18" s="9">
        <v>1</v>
      </c>
      <c r="K18" s="9">
        <v>1</v>
      </c>
      <c r="L18" s="9">
        <v>1</v>
      </c>
      <c r="M18" s="9">
        <v>1</v>
      </c>
      <c r="N18" s="9">
        <v>1</v>
      </c>
      <c r="O18" s="9">
        <v>1</v>
      </c>
      <c r="P18" s="9">
        <v>1</v>
      </c>
      <c r="Q18" s="9">
        <v>1</v>
      </c>
      <c r="R18" s="9">
        <v>1</v>
      </c>
      <c r="S18" s="9">
        <v>1</v>
      </c>
      <c r="T18" s="9">
        <v>1</v>
      </c>
      <c r="U18" s="9">
        <v>1</v>
      </c>
      <c r="V18" s="9">
        <v>1</v>
      </c>
      <c r="W18" s="9">
        <v>1</v>
      </c>
      <c r="X18" s="9">
        <v>1</v>
      </c>
      <c r="Y18" s="9">
        <v>1</v>
      </c>
      <c r="Z18" s="9">
        <v>1</v>
      </c>
      <c r="AA18" s="9">
        <v>1</v>
      </c>
      <c r="AB18" s="9">
        <v>1</v>
      </c>
      <c r="AC18" s="9">
        <v>1</v>
      </c>
      <c r="AD18" s="9">
        <v>1</v>
      </c>
      <c r="AE18" s="5"/>
      <c r="AF18" s="5"/>
      <c r="AG18" s="5"/>
      <c r="AI18" s="142"/>
      <c r="AJ18" s="142"/>
      <c r="AK18" s="142"/>
      <c r="AL18" s="142"/>
      <c r="AM18" s="142"/>
    </row>
    <row r="19" spans="1:46" ht="15.75" customHeight="1" x14ac:dyDescent="0.2">
      <c r="A19" s="128"/>
      <c r="B19" s="128"/>
      <c r="C19" s="11" t="s">
        <v>55</v>
      </c>
      <c r="D19" s="3" t="s">
        <v>37</v>
      </c>
      <c r="E19" s="9">
        <v>1</v>
      </c>
      <c r="F19" s="9">
        <v>1</v>
      </c>
      <c r="G19" s="9">
        <v>1</v>
      </c>
      <c r="H19" s="9">
        <v>1</v>
      </c>
      <c r="I19" s="9">
        <v>1</v>
      </c>
      <c r="J19" s="9">
        <v>1</v>
      </c>
      <c r="K19" s="9">
        <v>1</v>
      </c>
      <c r="L19" s="9">
        <v>1</v>
      </c>
      <c r="M19" s="9">
        <v>1</v>
      </c>
      <c r="N19" s="9">
        <v>1</v>
      </c>
      <c r="O19" s="9">
        <v>1</v>
      </c>
      <c r="P19" s="9">
        <v>1</v>
      </c>
      <c r="Q19" s="9">
        <v>1</v>
      </c>
      <c r="R19" s="9">
        <v>1</v>
      </c>
      <c r="S19" s="9">
        <v>1</v>
      </c>
      <c r="T19" s="9">
        <v>1</v>
      </c>
      <c r="U19" s="9">
        <v>1</v>
      </c>
      <c r="V19" s="9">
        <v>1</v>
      </c>
      <c r="W19" s="9">
        <v>1</v>
      </c>
      <c r="X19" s="9">
        <v>1</v>
      </c>
      <c r="Y19" s="9">
        <v>1</v>
      </c>
      <c r="Z19" s="9">
        <v>1</v>
      </c>
      <c r="AA19" s="9">
        <v>1</v>
      </c>
      <c r="AB19" s="9">
        <v>1</v>
      </c>
      <c r="AC19" s="9">
        <v>1</v>
      </c>
      <c r="AD19" s="9">
        <v>1</v>
      </c>
      <c r="AE19" s="5"/>
      <c r="AF19" s="5"/>
      <c r="AG19" s="5"/>
      <c r="AI19" s="142"/>
      <c r="AJ19" s="142"/>
      <c r="AK19" s="142"/>
      <c r="AL19" s="142"/>
      <c r="AM19" s="142"/>
    </row>
    <row r="20" spans="1:46" ht="15.75" customHeight="1" x14ac:dyDescent="0.2">
      <c r="A20" s="128"/>
      <c r="B20" s="128"/>
      <c r="C20" s="11" t="s">
        <v>56</v>
      </c>
      <c r="D20" s="3" t="s">
        <v>38</v>
      </c>
      <c r="E20" s="9">
        <v>1</v>
      </c>
      <c r="F20" s="9">
        <v>1</v>
      </c>
      <c r="G20" s="9">
        <v>1</v>
      </c>
      <c r="H20" s="9">
        <v>1</v>
      </c>
      <c r="I20" s="9">
        <v>1</v>
      </c>
      <c r="J20" s="9">
        <v>1</v>
      </c>
      <c r="K20" s="9">
        <v>1</v>
      </c>
      <c r="L20" s="9">
        <v>1</v>
      </c>
      <c r="M20" s="9">
        <v>1</v>
      </c>
      <c r="N20" s="9">
        <v>1</v>
      </c>
      <c r="O20" s="9">
        <v>1</v>
      </c>
      <c r="P20" s="9">
        <v>1</v>
      </c>
      <c r="Q20" s="9">
        <v>1</v>
      </c>
      <c r="R20" s="9">
        <v>1</v>
      </c>
      <c r="S20" s="9">
        <v>1</v>
      </c>
      <c r="T20" s="9">
        <v>1</v>
      </c>
      <c r="U20" s="9">
        <v>1</v>
      </c>
      <c r="V20" s="9">
        <v>1</v>
      </c>
      <c r="W20" s="9">
        <v>1</v>
      </c>
      <c r="X20" s="9">
        <v>1</v>
      </c>
      <c r="Y20" s="9">
        <v>1</v>
      </c>
      <c r="Z20" s="9">
        <v>1</v>
      </c>
      <c r="AA20" s="9">
        <v>1</v>
      </c>
      <c r="AB20" s="9">
        <v>1</v>
      </c>
      <c r="AC20" s="9">
        <v>1</v>
      </c>
      <c r="AD20" s="9">
        <v>1</v>
      </c>
      <c r="AE20" s="5"/>
      <c r="AF20" s="5"/>
      <c r="AG20" s="5"/>
      <c r="AI20" s="142"/>
      <c r="AJ20" s="142"/>
      <c r="AK20" s="142"/>
      <c r="AL20" s="142"/>
      <c r="AM20" s="142"/>
    </row>
    <row r="21" spans="1:46" ht="15.75" customHeight="1" x14ac:dyDescent="0.2">
      <c r="A21" s="128"/>
      <c r="B21" s="128"/>
      <c r="C21" s="11" t="s">
        <v>57</v>
      </c>
      <c r="D21" s="3" t="s">
        <v>39</v>
      </c>
      <c r="E21" s="9">
        <v>1</v>
      </c>
      <c r="F21" s="9">
        <v>1</v>
      </c>
      <c r="G21" s="9">
        <v>1</v>
      </c>
      <c r="H21" s="9">
        <v>1</v>
      </c>
      <c r="I21" s="9">
        <v>1</v>
      </c>
      <c r="J21" s="9">
        <v>1</v>
      </c>
      <c r="K21" s="9">
        <v>1</v>
      </c>
      <c r="L21" s="9">
        <v>1</v>
      </c>
      <c r="M21" s="9">
        <v>1</v>
      </c>
      <c r="N21" s="9">
        <v>1</v>
      </c>
      <c r="O21" s="9">
        <v>1</v>
      </c>
      <c r="P21" s="9">
        <v>1</v>
      </c>
      <c r="Q21" s="9">
        <v>1</v>
      </c>
      <c r="R21" s="9">
        <v>1</v>
      </c>
      <c r="S21" s="9">
        <v>1</v>
      </c>
      <c r="T21" s="9">
        <v>1</v>
      </c>
      <c r="U21" s="9">
        <v>1</v>
      </c>
      <c r="V21" s="9">
        <v>1</v>
      </c>
      <c r="W21" s="9">
        <v>1</v>
      </c>
      <c r="X21" s="9">
        <v>1</v>
      </c>
      <c r="Y21" s="9">
        <v>1</v>
      </c>
      <c r="Z21" s="9">
        <v>1</v>
      </c>
      <c r="AA21" s="9">
        <v>1</v>
      </c>
      <c r="AB21" s="9">
        <v>1</v>
      </c>
      <c r="AC21" s="9">
        <v>1</v>
      </c>
      <c r="AD21" s="9">
        <v>1</v>
      </c>
      <c r="AE21" s="5"/>
      <c r="AF21" s="5"/>
      <c r="AG21" s="5"/>
      <c r="AI21" s="142"/>
      <c r="AJ21" s="142"/>
      <c r="AK21" s="142"/>
      <c r="AL21" s="142"/>
      <c r="AM21" s="142"/>
    </row>
    <row r="22" spans="1:46" ht="15.75" customHeight="1" x14ac:dyDescent="0.2">
      <c r="A22" s="128"/>
      <c r="B22" s="128"/>
      <c r="C22" s="11" t="s">
        <v>58</v>
      </c>
      <c r="D22" s="3" t="s">
        <v>40</v>
      </c>
      <c r="E22" s="9">
        <v>1</v>
      </c>
      <c r="F22" s="9">
        <v>1</v>
      </c>
      <c r="G22" s="9">
        <v>1</v>
      </c>
      <c r="H22" s="9">
        <v>1</v>
      </c>
      <c r="I22" s="9">
        <v>1</v>
      </c>
      <c r="J22" s="9">
        <v>1</v>
      </c>
      <c r="K22" s="9">
        <v>1</v>
      </c>
      <c r="L22" s="9">
        <v>1</v>
      </c>
      <c r="M22" s="9">
        <v>1</v>
      </c>
      <c r="N22" s="9">
        <v>1</v>
      </c>
      <c r="O22" s="9">
        <v>1</v>
      </c>
      <c r="P22" s="9">
        <v>1</v>
      </c>
      <c r="Q22" s="9">
        <v>1</v>
      </c>
      <c r="R22" s="9">
        <v>1</v>
      </c>
      <c r="S22" s="9">
        <v>1</v>
      </c>
      <c r="T22" s="9">
        <v>1</v>
      </c>
      <c r="U22" s="9">
        <v>1</v>
      </c>
      <c r="V22" s="9">
        <v>1</v>
      </c>
      <c r="W22" s="9">
        <v>1</v>
      </c>
      <c r="X22" s="9">
        <v>1</v>
      </c>
      <c r="Y22" s="9">
        <v>1</v>
      </c>
      <c r="Z22" s="9">
        <v>1</v>
      </c>
      <c r="AA22" s="9">
        <v>1</v>
      </c>
      <c r="AB22" s="9">
        <v>1</v>
      </c>
      <c r="AC22" s="9">
        <v>1</v>
      </c>
      <c r="AD22" s="9">
        <v>1</v>
      </c>
      <c r="AE22" s="5"/>
      <c r="AF22" s="5"/>
      <c r="AG22" s="5"/>
      <c r="AI22" s="142"/>
      <c r="AJ22" s="142"/>
      <c r="AK22" s="142"/>
      <c r="AL22" s="142"/>
      <c r="AM22" s="142"/>
    </row>
    <row r="23" spans="1:46" x14ac:dyDescent="0.2">
      <c r="A23" s="128"/>
      <c r="B23" s="128"/>
      <c r="C23" s="11" t="s">
        <v>59</v>
      </c>
      <c r="D23" s="3" t="s">
        <v>41</v>
      </c>
      <c r="E23" s="9">
        <v>1</v>
      </c>
      <c r="F23" s="9">
        <v>1</v>
      </c>
      <c r="G23" s="9">
        <v>1</v>
      </c>
      <c r="H23" s="9">
        <v>1</v>
      </c>
      <c r="I23" s="9">
        <v>1</v>
      </c>
      <c r="J23" s="9">
        <v>1</v>
      </c>
      <c r="K23" s="9">
        <v>1</v>
      </c>
      <c r="L23" s="9">
        <v>1</v>
      </c>
      <c r="M23" s="9">
        <v>1</v>
      </c>
      <c r="N23" s="9">
        <v>1</v>
      </c>
      <c r="O23" s="9">
        <v>1</v>
      </c>
      <c r="P23" s="9">
        <v>1</v>
      </c>
      <c r="Q23" s="9">
        <v>1</v>
      </c>
      <c r="R23" s="9">
        <v>0</v>
      </c>
      <c r="S23" s="9">
        <v>1</v>
      </c>
      <c r="T23" s="9">
        <v>1</v>
      </c>
      <c r="U23" s="9">
        <v>1</v>
      </c>
      <c r="V23" s="9">
        <v>1</v>
      </c>
      <c r="W23" s="9">
        <v>1</v>
      </c>
      <c r="X23" s="9">
        <v>1</v>
      </c>
      <c r="Y23" s="9">
        <v>1</v>
      </c>
      <c r="Z23" s="9">
        <v>1</v>
      </c>
      <c r="AA23" s="9">
        <v>1</v>
      </c>
      <c r="AB23" s="9">
        <v>1</v>
      </c>
      <c r="AC23" s="9">
        <v>1</v>
      </c>
      <c r="AD23" s="9">
        <v>1</v>
      </c>
      <c r="AE23" s="5"/>
      <c r="AF23" s="5"/>
      <c r="AG23" s="5"/>
      <c r="AI23" s="142"/>
      <c r="AJ23" s="142"/>
      <c r="AK23" s="142"/>
      <c r="AL23" s="142"/>
      <c r="AM23" s="142"/>
    </row>
    <row r="24" spans="1:46" x14ac:dyDescent="0.2">
      <c r="A24" s="128"/>
      <c r="B24" s="128"/>
      <c r="C24" s="11" t="s">
        <v>60</v>
      </c>
      <c r="D24" s="3" t="s">
        <v>42</v>
      </c>
      <c r="E24" s="9">
        <v>1</v>
      </c>
      <c r="F24" s="9">
        <v>1</v>
      </c>
      <c r="G24" s="9">
        <v>1</v>
      </c>
      <c r="H24" s="9">
        <v>1</v>
      </c>
      <c r="I24" s="9">
        <v>1</v>
      </c>
      <c r="J24" s="9">
        <v>1</v>
      </c>
      <c r="K24" s="9">
        <v>1</v>
      </c>
      <c r="L24" s="9">
        <v>1</v>
      </c>
      <c r="M24" s="9">
        <v>1</v>
      </c>
      <c r="N24" s="9">
        <v>1</v>
      </c>
      <c r="O24" s="9">
        <v>1</v>
      </c>
      <c r="P24" s="9">
        <v>1</v>
      </c>
      <c r="Q24" s="9">
        <v>1</v>
      </c>
      <c r="R24" s="9">
        <v>1</v>
      </c>
      <c r="S24" s="9">
        <v>1</v>
      </c>
      <c r="T24" s="9">
        <v>1</v>
      </c>
      <c r="U24" s="9">
        <v>1</v>
      </c>
      <c r="V24" s="9">
        <v>1</v>
      </c>
      <c r="W24" s="9">
        <v>1</v>
      </c>
      <c r="X24" s="9">
        <v>1</v>
      </c>
      <c r="Y24" s="9">
        <v>1</v>
      </c>
      <c r="Z24" s="9">
        <v>1</v>
      </c>
      <c r="AA24" s="9">
        <v>1</v>
      </c>
      <c r="AB24" s="9">
        <v>1</v>
      </c>
      <c r="AC24" s="9">
        <v>1</v>
      </c>
      <c r="AD24" s="9">
        <v>1</v>
      </c>
      <c r="AE24" s="5"/>
      <c r="AF24" s="5"/>
      <c r="AG24" s="5"/>
      <c r="AI24" s="142"/>
      <c r="AJ24" s="142"/>
      <c r="AK24" s="142"/>
      <c r="AL24" s="142"/>
      <c r="AM24" s="142"/>
    </row>
    <row r="25" spans="1:46" x14ac:dyDescent="0.2">
      <c r="A25" s="128"/>
      <c r="B25" s="128"/>
      <c r="C25" s="11" t="s">
        <v>61</v>
      </c>
      <c r="D25" s="3" t="s">
        <v>43</v>
      </c>
      <c r="E25" s="9">
        <v>1</v>
      </c>
      <c r="F25" s="9">
        <v>1</v>
      </c>
      <c r="G25" s="9">
        <v>1</v>
      </c>
      <c r="H25" s="9">
        <v>1</v>
      </c>
      <c r="I25" s="9">
        <v>1</v>
      </c>
      <c r="J25" s="9">
        <v>1</v>
      </c>
      <c r="K25" s="9">
        <v>1</v>
      </c>
      <c r="L25" s="9">
        <v>1</v>
      </c>
      <c r="M25" s="9">
        <v>1</v>
      </c>
      <c r="N25" s="9">
        <v>1</v>
      </c>
      <c r="O25" s="9">
        <v>1</v>
      </c>
      <c r="P25" s="9">
        <v>1</v>
      </c>
      <c r="Q25" s="9">
        <v>1</v>
      </c>
      <c r="R25" s="9">
        <v>1</v>
      </c>
      <c r="S25" s="9">
        <v>1</v>
      </c>
      <c r="T25" s="9">
        <v>1</v>
      </c>
      <c r="U25" s="9">
        <v>1</v>
      </c>
      <c r="V25" s="9">
        <v>1</v>
      </c>
      <c r="W25" s="9">
        <v>1</v>
      </c>
      <c r="X25" s="9">
        <v>1</v>
      </c>
      <c r="Y25" s="9">
        <v>1</v>
      </c>
      <c r="Z25" s="9">
        <v>1</v>
      </c>
      <c r="AA25" s="9">
        <v>1</v>
      </c>
      <c r="AB25" s="9">
        <v>1</v>
      </c>
      <c r="AC25" s="9">
        <v>1</v>
      </c>
      <c r="AD25" s="9">
        <v>1</v>
      </c>
      <c r="AE25" s="5"/>
      <c r="AF25" s="5"/>
      <c r="AG25" s="5"/>
      <c r="AI25" s="142"/>
      <c r="AJ25" s="142"/>
      <c r="AK25" s="142"/>
      <c r="AL25" s="142"/>
      <c r="AM25" s="142"/>
    </row>
    <row r="26" spans="1:46" ht="15" x14ac:dyDescent="0.25">
      <c r="A26" s="128"/>
      <c r="B26" s="13"/>
      <c r="C26" s="13"/>
      <c r="D26" s="155"/>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7"/>
      <c r="AE26" s="5"/>
      <c r="AF26" s="5"/>
      <c r="AG26" s="5"/>
      <c r="AI26" s="147"/>
      <c r="AJ26" s="148"/>
      <c r="AK26" s="148"/>
      <c r="AL26" s="148"/>
      <c r="AM26" s="149"/>
    </row>
    <row r="27" spans="1:46" ht="15" customHeight="1" x14ac:dyDescent="0.25">
      <c r="A27" s="128"/>
      <c r="B27" s="128" t="s">
        <v>99</v>
      </c>
      <c r="C27" s="4" t="s">
        <v>90</v>
      </c>
      <c r="D27" s="13"/>
      <c r="E27" s="23">
        <v>7</v>
      </c>
      <c r="F27" s="23">
        <v>3</v>
      </c>
      <c r="G27" s="23">
        <v>5</v>
      </c>
      <c r="H27" s="23">
        <v>1</v>
      </c>
      <c r="I27" s="23">
        <v>5</v>
      </c>
      <c r="J27" s="23">
        <v>3</v>
      </c>
      <c r="K27" s="23">
        <v>3</v>
      </c>
      <c r="L27" s="23">
        <v>4</v>
      </c>
      <c r="M27" s="23">
        <v>10</v>
      </c>
      <c r="N27" s="23">
        <v>3</v>
      </c>
      <c r="O27" s="23">
        <v>3</v>
      </c>
      <c r="P27" s="23">
        <v>4</v>
      </c>
      <c r="Q27" s="23">
        <v>5</v>
      </c>
      <c r="R27" s="23">
        <v>4</v>
      </c>
      <c r="S27" s="23">
        <v>7</v>
      </c>
      <c r="T27" s="23">
        <v>3</v>
      </c>
      <c r="U27" s="23">
        <v>3</v>
      </c>
      <c r="V27" s="23">
        <v>5</v>
      </c>
      <c r="W27" s="23">
        <v>1</v>
      </c>
      <c r="X27" s="23">
        <v>1</v>
      </c>
      <c r="Y27" s="23">
        <v>8</v>
      </c>
      <c r="Z27" s="23">
        <v>8</v>
      </c>
      <c r="AA27" s="23">
        <v>5</v>
      </c>
      <c r="AB27" s="23">
        <v>4</v>
      </c>
      <c r="AC27" s="23">
        <v>6</v>
      </c>
      <c r="AD27" s="23">
        <v>3</v>
      </c>
      <c r="AE27" s="5"/>
      <c r="AF27" s="5"/>
      <c r="AG27" s="5"/>
      <c r="AI27" s="142" t="s">
        <v>297</v>
      </c>
      <c r="AJ27" s="142"/>
      <c r="AK27" s="142"/>
      <c r="AL27" s="142"/>
      <c r="AM27" s="142"/>
      <c r="AO27" s="52" t="s">
        <v>207</v>
      </c>
    </row>
    <row r="28" spans="1:46" ht="15" x14ac:dyDescent="0.25">
      <c r="A28" s="128"/>
      <c r="B28" s="128"/>
      <c r="C28" s="4" t="s">
        <v>91</v>
      </c>
      <c r="D28" s="13"/>
      <c r="E28" s="23">
        <v>7</v>
      </c>
      <c r="F28" s="23">
        <v>3</v>
      </c>
      <c r="G28" s="23">
        <v>5</v>
      </c>
      <c r="H28" s="23">
        <v>1</v>
      </c>
      <c r="I28" s="23">
        <v>5</v>
      </c>
      <c r="J28" s="23">
        <v>3</v>
      </c>
      <c r="K28" s="23">
        <v>3</v>
      </c>
      <c r="L28" s="23">
        <v>4</v>
      </c>
      <c r="M28" s="23">
        <v>10</v>
      </c>
      <c r="N28" s="23">
        <v>3</v>
      </c>
      <c r="O28" s="23">
        <v>3</v>
      </c>
      <c r="P28" s="23">
        <v>4</v>
      </c>
      <c r="Q28" s="23">
        <v>5</v>
      </c>
      <c r="R28" s="23">
        <v>4</v>
      </c>
      <c r="S28" s="23">
        <v>7</v>
      </c>
      <c r="T28" s="23">
        <v>3</v>
      </c>
      <c r="U28" s="23">
        <v>3</v>
      </c>
      <c r="V28" s="23">
        <v>5</v>
      </c>
      <c r="W28" s="23">
        <v>1</v>
      </c>
      <c r="X28" s="23">
        <v>1</v>
      </c>
      <c r="Y28" s="23">
        <v>8</v>
      </c>
      <c r="Z28" s="23">
        <v>8</v>
      </c>
      <c r="AA28" s="23">
        <v>5</v>
      </c>
      <c r="AB28" s="23">
        <v>4</v>
      </c>
      <c r="AC28" s="23">
        <v>6</v>
      </c>
      <c r="AD28" s="23">
        <v>3</v>
      </c>
      <c r="AE28" s="5"/>
      <c r="AF28" s="5"/>
      <c r="AG28" s="5"/>
      <c r="AI28" s="142"/>
      <c r="AJ28" s="142"/>
      <c r="AK28" s="142"/>
      <c r="AL28" s="142"/>
      <c r="AM28" s="142"/>
      <c r="AO28" s="127" t="s">
        <v>168</v>
      </c>
      <c r="AP28" s="127"/>
      <c r="AQ28" s="127" t="s">
        <v>169</v>
      </c>
      <c r="AR28" s="127"/>
      <c r="AS28" s="127" t="s">
        <v>170</v>
      </c>
      <c r="AT28" s="127"/>
    </row>
    <row r="29" spans="1:46" ht="15" x14ac:dyDescent="0.25">
      <c r="A29" s="128"/>
      <c r="B29" s="128"/>
      <c r="C29" s="4" t="s">
        <v>92</v>
      </c>
      <c r="D29" s="13"/>
      <c r="E29" s="23">
        <v>7</v>
      </c>
      <c r="F29" s="23">
        <v>3</v>
      </c>
      <c r="G29" s="23">
        <v>5</v>
      </c>
      <c r="H29" s="23">
        <v>1</v>
      </c>
      <c r="I29" s="23">
        <v>5</v>
      </c>
      <c r="J29" s="23">
        <v>3</v>
      </c>
      <c r="K29" s="23">
        <v>3</v>
      </c>
      <c r="L29" s="23">
        <v>4</v>
      </c>
      <c r="M29" s="23">
        <v>10</v>
      </c>
      <c r="N29" s="23">
        <v>3</v>
      </c>
      <c r="O29" s="23">
        <v>3</v>
      </c>
      <c r="P29" s="23">
        <v>4</v>
      </c>
      <c r="Q29" s="23">
        <v>5</v>
      </c>
      <c r="R29" s="23">
        <v>4</v>
      </c>
      <c r="S29" s="23">
        <v>7</v>
      </c>
      <c r="T29" s="23">
        <v>3</v>
      </c>
      <c r="U29" s="23">
        <v>3</v>
      </c>
      <c r="V29" s="23">
        <v>5</v>
      </c>
      <c r="W29" s="23">
        <v>1</v>
      </c>
      <c r="X29" s="23">
        <v>1</v>
      </c>
      <c r="Y29" s="23">
        <v>8</v>
      </c>
      <c r="Z29" s="23">
        <v>8</v>
      </c>
      <c r="AA29" s="23">
        <v>5</v>
      </c>
      <c r="AB29" s="23">
        <v>4</v>
      </c>
      <c r="AC29" s="23">
        <v>6</v>
      </c>
      <c r="AD29" s="23">
        <v>3</v>
      </c>
      <c r="AE29" s="5"/>
      <c r="AF29" s="5"/>
      <c r="AG29" s="5"/>
      <c r="AI29" s="142"/>
      <c r="AJ29" s="142"/>
      <c r="AK29" s="142"/>
      <c r="AL29" s="142"/>
      <c r="AM29" s="142"/>
      <c r="AO29" s="50" t="s">
        <v>171</v>
      </c>
      <c r="AP29" s="50">
        <v>1</v>
      </c>
      <c r="AQ29" s="50" t="s">
        <v>172</v>
      </c>
      <c r="AR29" s="50">
        <v>1</v>
      </c>
      <c r="AS29" s="50" t="s">
        <v>173</v>
      </c>
      <c r="AT29" s="50">
        <v>1</v>
      </c>
    </row>
    <row r="30" spans="1:46" ht="15" x14ac:dyDescent="0.25">
      <c r="A30" s="128"/>
      <c r="B30" s="128"/>
      <c r="C30" s="4" t="s">
        <v>93</v>
      </c>
      <c r="D30" s="13"/>
      <c r="E30" s="23">
        <v>3</v>
      </c>
      <c r="F30" s="23">
        <v>1</v>
      </c>
      <c r="G30" s="23">
        <v>6</v>
      </c>
      <c r="H30" s="23">
        <v>1</v>
      </c>
      <c r="I30" s="23">
        <v>8</v>
      </c>
      <c r="J30" s="23">
        <v>5</v>
      </c>
      <c r="K30" s="23">
        <v>6</v>
      </c>
      <c r="L30" s="23">
        <v>1</v>
      </c>
      <c r="M30" s="23">
        <v>2</v>
      </c>
      <c r="N30" s="23">
        <v>5</v>
      </c>
      <c r="O30" s="23">
        <v>4</v>
      </c>
      <c r="P30" s="23">
        <v>1</v>
      </c>
      <c r="Q30" s="23">
        <v>8</v>
      </c>
      <c r="R30" s="23">
        <v>4</v>
      </c>
      <c r="S30" s="23">
        <v>6</v>
      </c>
      <c r="T30" s="23">
        <v>7</v>
      </c>
      <c r="U30" s="23">
        <v>5</v>
      </c>
      <c r="V30" s="23">
        <v>7</v>
      </c>
      <c r="W30" s="23">
        <v>1</v>
      </c>
      <c r="X30" s="23">
        <v>1</v>
      </c>
      <c r="Y30" s="23">
        <v>3</v>
      </c>
      <c r="Z30" s="23">
        <v>1</v>
      </c>
      <c r="AA30" s="23">
        <v>4</v>
      </c>
      <c r="AB30" s="23">
        <v>4</v>
      </c>
      <c r="AC30" s="23">
        <v>6</v>
      </c>
      <c r="AD30" s="23">
        <v>5</v>
      </c>
      <c r="AE30" s="5"/>
      <c r="AF30" s="5"/>
      <c r="AG30" s="5"/>
      <c r="AI30" s="142"/>
      <c r="AJ30" s="142"/>
      <c r="AK30" s="142"/>
      <c r="AL30" s="142"/>
      <c r="AM30" s="142"/>
      <c r="AO30" s="50" t="s">
        <v>174</v>
      </c>
      <c r="AP30" s="50">
        <v>3</v>
      </c>
      <c r="AQ30" s="50" t="s">
        <v>175</v>
      </c>
      <c r="AR30" s="50">
        <v>3</v>
      </c>
      <c r="AS30" s="50" t="s">
        <v>176</v>
      </c>
      <c r="AT30" s="50">
        <v>3</v>
      </c>
    </row>
    <row r="31" spans="1:46" ht="15" x14ac:dyDescent="0.25">
      <c r="A31" s="128"/>
      <c r="B31" s="128"/>
      <c r="C31" s="4" t="s">
        <v>94</v>
      </c>
      <c r="D31" s="13"/>
      <c r="E31" s="23">
        <v>5</v>
      </c>
      <c r="F31" s="23">
        <v>1</v>
      </c>
      <c r="G31" s="23">
        <v>6</v>
      </c>
      <c r="H31" s="23">
        <v>1</v>
      </c>
      <c r="I31" s="23">
        <v>8</v>
      </c>
      <c r="J31" s="23">
        <v>5</v>
      </c>
      <c r="K31" s="23">
        <v>5</v>
      </c>
      <c r="L31" s="23">
        <v>6</v>
      </c>
      <c r="M31" s="23">
        <v>2</v>
      </c>
      <c r="N31" s="23">
        <v>5</v>
      </c>
      <c r="O31" s="23">
        <v>4</v>
      </c>
      <c r="P31" s="23">
        <v>7</v>
      </c>
      <c r="Q31" s="23">
        <v>8</v>
      </c>
      <c r="R31" s="23">
        <v>4</v>
      </c>
      <c r="S31" s="23">
        <v>6</v>
      </c>
      <c r="T31" s="23">
        <v>7</v>
      </c>
      <c r="U31" s="23">
        <v>5</v>
      </c>
      <c r="V31" s="23">
        <v>7</v>
      </c>
      <c r="W31" s="23">
        <v>1</v>
      </c>
      <c r="X31" s="23">
        <v>1</v>
      </c>
      <c r="Y31" s="23">
        <v>1</v>
      </c>
      <c r="Z31" s="23">
        <v>8</v>
      </c>
      <c r="AA31" s="23">
        <v>4</v>
      </c>
      <c r="AB31" s="23">
        <v>4</v>
      </c>
      <c r="AC31" s="23">
        <v>6</v>
      </c>
      <c r="AD31" s="23">
        <v>5</v>
      </c>
      <c r="AE31" s="5"/>
      <c r="AF31" s="5"/>
      <c r="AG31" s="5"/>
      <c r="AI31" s="142"/>
      <c r="AJ31" s="142"/>
      <c r="AK31" s="142"/>
      <c r="AL31" s="142"/>
      <c r="AM31" s="142"/>
      <c r="AO31" s="50" t="s">
        <v>177</v>
      </c>
      <c r="AP31" s="50">
        <v>6</v>
      </c>
      <c r="AQ31" s="50" t="s">
        <v>178</v>
      </c>
      <c r="AR31" s="50">
        <v>6</v>
      </c>
      <c r="AS31" s="50" t="s">
        <v>177</v>
      </c>
      <c r="AT31" s="50">
        <v>6</v>
      </c>
    </row>
    <row r="32" spans="1:46" ht="15" x14ac:dyDescent="0.25">
      <c r="A32" s="128"/>
      <c r="B32" s="128"/>
      <c r="C32" s="4" t="s">
        <v>95</v>
      </c>
      <c r="D32" s="13"/>
      <c r="E32" s="23">
        <v>5</v>
      </c>
      <c r="F32" s="23">
        <v>10</v>
      </c>
      <c r="G32" s="23">
        <v>6</v>
      </c>
      <c r="H32" s="23">
        <v>1</v>
      </c>
      <c r="I32" s="23">
        <v>8</v>
      </c>
      <c r="J32" s="23">
        <v>5</v>
      </c>
      <c r="K32" s="23">
        <v>6</v>
      </c>
      <c r="L32" s="23">
        <v>6</v>
      </c>
      <c r="M32" s="23">
        <v>6</v>
      </c>
      <c r="N32" s="23">
        <v>5</v>
      </c>
      <c r="O32" s="23">
        <v>7</v>
      </c>
      <c r="P32" s="23">
        <v>5</v>
      </c>
      <c r="Q32" s="23">
        <v>8</v>
      </c>
      <c r="R32" s="23">
        <v>8</v>
      </c>
      <c r="S32" s="23">
        <v>6</v>
      </c>
      <c r="T32" s="23">
        <v>7</v>
      </c>
      <c r="U32" s="23">
        <v>5</v>
      </c>
      <c r="V32" s="23">
        <v>7</v>
      </c>
      <c r="W32" s="23">
        <v>1</v>
      </c>
      <c r="X32" s="23">
        <v>1</v>
      </c>
      <c r="Y32" s="23">
        <v>4</v>
      </c>
      <c r="Z32" s="23">
        <v>6</v>
      </c>
      <c r="AA32" s="23">
        <v>4</v>
      </c>
      <c r="AB32" s="23">
        <v>4</v>
      </c>
      <c r="AC32" s="23">
        <v>6</v>
      </c>
      <c r="AD32" s="23">
        <v>5</v>
      </c>
      <c r="AE32" s="5"/>
      <c r="AF32" s="5"/>
      <c r="AG32" s="5"/>
      <c r="AI32" s="142"/>
      <c r="AJ32" s="142"/>
      <c r="AK32" s="142"/>
      <c r="AL32" s="142"/>
      <c r="AM32" s="142"/>
      <c r="AO32" s="50" t="s">
        <v>176</v>
      </c>
      <c r="AP32" s="50">
        <v>8</v>
      </c>
      <c r="AQ32" s="50" t="s">
        <v>179</v>
      </c>
      <c r="AR32" s="50">
        <v>8</v>
      </c>
      <c r="AS32" s="50" t="s">
        <v>174</v>
      </c>
      <c r="AT32" s="50">
        <v>8</v>
      </c>
    </row>
    <row r="33" spans="1:46" ht="15" x14ac:dyDescent="0.25">
      <c r="A33" s="128"/>
      <c r="B33" s="128"/>
      <c r="C33" s="4" t="s">
        <v>96</v>
      </c>
      <c r="D33" s="13"/>
      <c r="E33" s="23">
        <v>3</v>
      </c>
      <c r="F33" s="23">
        <v>10</v>
      </c>
      <c r="G33" s="23">
        <v>4</v>
      </c>
      <c r="H33" s="23">
        <v>1</v>
      </c>
      <c r="I33" s="23">
        <v>2</v>
      </c>
      <c r="J33" s="23">
        <v>3</v>
      </c>
      <c r="K33" s="23">
        <v>1</v>
      </c>
      <c r="L33" s="23">
        <v>3</v>
      </c>
      <c r="M33" s="23">
        <v>10</v>
      </c>
      <c r="N33" s="23">
        <v>3</v>
      </c>
      <c r="O33" s="23">
        <v>1</v>
      </c>
      <c r="P33" s="23">
        <v>2</v>
      </c>
      <c r="Q33" s="23">
        <v>3</v>
      </c>
      <c r="R33" s="23">
        <v>1</v>
      </c>
      <c r="S33" s="23">
        <v>3</v>
      </c>
      <c r="T33" s="23">
        <v>2</v>
      </c>
      <c r="U33" s="23">
        <v>2</v>
      </c>
      <c r="V33" s="23">
        <v>5</v>
      </c>
      <c r="W33" s="23">
        <v>1</v>
      </c>
      <c r="X33" s="23">
        <v>1</v>
      </c>
      <c r="Y33" s="23">
        <v>1</v>
      </c>
      <c r="Z33" s="23">
        <v>4</v>
      </c>
      <c r="AA33" s="23">
        <v>2</v>
      </c>
      <c r="AB33" s="23">
        <v>5</v>
      </c>
      <c r="AC33" s="23">
        <v>6</v>
      </c>
      <c r="AD33" s="23">
        <v>6</v>
      </c>
      <c r="AE33" s="5"/>
      <c r="AF33" s="5"/>
      <c r="AG33" s="5"/>
      <c r="AI33" s="142"/>
      <c r="AJ33" s="142"/>
      <c r="AK33" s="142"/>
      <c r="AL33" s="142"/>
      <c r="AM33" s="142"/>
      <c r="AO33" s="50" t="s">
        <v>173</v>
      </c>
      <c r="AP33" s="50">
        <v>10</v>
      </c>
      <c r="AQ33" s="50" t="s">
        <v>180</v>
      </c>
      <c r="AR33" s="50">
        <v>10</v>
      </c>
      <c r="AS33" s="50" t="s">
        <v>171</v>
      </c>
      <c r="AT33" s="50">
        <v>10</v>
      </c>
    </row>
    <row r="34" spans="1:46" ht="15" x14ac:dyDescent="0.25">
      <c r="A34" s="128"/>
      <c r="B34" s="128"/>
      <c r="C34" s="4" t="s">
        <v>97</v>
      </c>
      <c r="D34" s="13"/>
      <c r="E34" s="23">
        <v>3</v>
      </c>
      <c r="F34" s="23">
        <v>10</v>
      </c>
      <c r="G34" s="23">
        <v>4</v>
      </c>
      <c r="H34" s="23">
        <v>1</v>
      </c>
      <c r="I34" s="23">
        <v>2</v>
      </c>
      <c r="J34" s="23">
        <v>3</v>
      </c>
      <c r="K34" s="23">
        <v>1</v>
      </c>
      <c r="L34" s="23">
        <v>3</v>
      </c>
      <c r="M34" s="23">
        <v>10</v>
      </c>
      <c r="N34" s="23">
        <v>3</v>
      </c>
      <c r="O34" s="23">
        <v>1</v>
      </c>
      <c r="P34" s="23">
        <v>2</v>
      </c>
      <c r="Q34" s="23">
        <v>3</v>
      </c>
      <c r="R34" s="23">
        <v>1</v>
      </c>
      <c r="S34" s="23">
        <v>3</v>
      </c>
      <c r="T34" s="23">
        <v>2</v>
      </c>
      <c r="U34" s="23">
        <v>2</v>
      </c>
      <c r="V34" s="23">
        <v>5</v>
      </c>
      <c r="W34" s="23">
        <v>1</v>
      </c>
      <c r="X34" s="23">
        <v>1</v>
      </c>
      <c r="Y34" s="23">
        <v>1</v>
      </c>
      <c r="Z34" s="23">
        <v>4</v>
      </c>
      <c r="AA34" s="23">
        <v>2</v>
      </c>
      <c r="AB34" s="23">
        <v>5</v>
      </c>
      <c r="AC34" s="23">
        <v>6</v>
      </c>
      <c r="AD34" s="23">
        <v>6</v>
      </c>
      <c r="AE34" s="5"/>
      <c r="AF34" s="5"/>
      <c r="AG34" s="5"/>
      <c r="AI34" s="142"/>
      <c r="AJ34" s="142"/>
      <c r="AK34" s="142"/>
      <c r="AL34" s="142"/>
      <c r="AM34" s="142"/>
    </row>
    <row r="35" spans="1:46" ht="15" x14ac:dyDescent="0.25">
      <c r="A35" s="128"/>
      <c r="B35" s="128"/>
      <c r="C35" s="4" t="s">
        <v>98</v>
      </c>
      <c r="D35" s="13"/>
      <c r="E35" s="23">
        <v>3</v>
      </c>
      <c r="F35" s="23">
        <v>3</v>
      </c>
      <c r="G35" s="23">
        <v>4</v>
      </c>
      <c r="H35" s="23">
        <v>1</v>
      </c>
      <c r="I35" s="23">
        <v>2</v>
      </c>
      <c r="J35" s="23">
        <v>3</v>
      </c>
      <c r="K35" s="23">
        <v>1</v>
      </c>
      <c r="L35" s="23">
        <v>3</v>
      </c>
      <c r="M35" s="23">
        <v>10</v>
      </c>
      <c r="N35" s="23">
        <v>3</v>
      </c>
      <c r="O35" s="23">
        <v>1</v>
      </c>
      <c r="P35" s="23">
        <v>2</v>
      </c>
      <c r="Q35" s="23">
        <v>3</v>
      </c>
      <c r="R35" s="23">
        <v>1</v>
      </c>
      <c r="S35" s="23">
        <v>3</v>
      </c>
      <c r="T35" s="23">
        <v>2</v>
      </c>
      <c r="U35" s="23">
        <v>2</v>
      </c>
      <c r="V35" s="23">
        <v>5</v>
      </c>
      <c r="W35" s="23">
        <v>1</v>
      </c>
      <c r="X35" s="23">
        <v>1</v>
      </c>
      <c r="Y35" s="23">
        <v>1</v>
      </c>
      <c r="Z35" s="23">
        <v>4</v>
      </c>
      <c r="AA35" s="23">
        <v>2</v>
      </c>
      <c r="AB35" s="23">
        <v>5</v>
      </c>
      <c r="AC35" s="23">
        <v>6</v>
      </c>
      <c r="AD35" s="23">
        <v>6</v>
      </c>
      <c r="AE35" s="5"/>
      <c r="AF35" s="5"/>
      <c r="AG35" s="5"/>
      <c r="AI35" s="142"/>
      <c r="AJ35" s="142"/>
      <c r="AK35" s="142"/>
      <c r="AL35" s="142"/>
      <c r="AM35" s="142"/>
    </row>
    <row r="36" spans="1:46" ht="15" x14ac:dyDescent="0.25">
      <c r="A36" s="6"/>
      <c r="B36" s="6"/>
      <c r="C36" s="6"/>
      <c r="D36" s="6"/>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5"/>
      <c r="AF36" s="5"/>
      <c r="AG36" s="5"/>
      <c r="AI36" s="10"/>
      <c r="AJ36" s="10"/>
      <c r="AK36" s="10"/>
      <c r="AL36" s="10"/>
      <c r="AM36" s="10"/>
    </row>
    <row r="37" spans="1:46" ht="15.75" customHeight="1" x14ac:dyDescent="0.2">
      <c r="A37" s="128" t="s">
        <v>206</v>
      </c>
      <c r="B37" s="128" t="s">
        <v>166</v>
      </c>
      <c r="C37" s="7" t="s">
        <v>131</v>
      </c>
      <c r="D37" s="8" t="s">
        <v>100</v>
      </c>
      <c r="E37" s="23">
        <v>2</v>
      </c>
      <c r="F37" s="23">
        <v>0</v>
      </c>
      <c r="G37" s="23">
        <v>0</v>
      </c>
      <c r="H37" s="23">
        <v>0</v>
      </c>
      <c r="I37" s="23">
        <v>0</v>
      </c>
      <c r="J37" s="23">
        <v>2</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3">
        <v>0</v>
      </c>
      <c r="AC37" s="23">
        <v>1</v>
      </c>
      <c r="AD37" s="23">
        <v>0</v>
      </c>
      <c r="AE37" s="5"/>
      <c r="AF37" s="5"/>
      <c r="AG37" s="5"/>
      <c r="AI37" s="142" t="s">
        <v>298</v>
      </c>
      <c r="AJ37" s="143"/>
      <c r="AK37" s="143"/>
      <c r="AL37" s="143"/>
      <c r="AM37" s="143"/>
      <c r="AO37" s="47" t="s">
        <v>181</v>
      </c>
      <c r="AP37" s="48" t="s">
        <v>182</v>
      </c>
      <c r="AQ37" s="47" t="s">
        <v>183</v>
      </c>
    </row>
    <row r="38" spans="1:46" ht="15.75" customHeight="1" x14ac:dyDescent="0.2">
      <c r="A38" s="128"/>
      <c r="B38" s="128"/>
      <c r="C38" s="7" t="s">
        <v>132</v>
      </c>
      <c r="D38" s="8" t="s">
        <v>101</v>
      </c>
      <c r="E38" s="23">
        <v>4</v>
      </c>
      <c r="F38" s="23">
        <v>2</v>
      </c>
      <c r="G38" s="23">
        <v>1</v>
      </c>
      <c r="H38" s="23">
        <v>0</v>
      </c>
      <c r="I38" s="23">
        <v>3</v>
      </c>
      <c r="J38" s="23">
        <v>4</v>
      </c>
      <c r="K38" s="23">
        <v>0</v>
      </c>
      <c r="L38" s="23">
        <v>0</v>
      </c>
      <c r="M38" s="23">
        <v>0</v>
      </c>
      <c r="N38" s="23">
        <v>0</v>
      </c>
      <c r="O38" s="23">
        <v>1</v>
      </c>
      <c r="P38" s="23">
        <v>0</v>
      </c>
      <c r="Q38" s="23">
        <v>2</v>
      </c>
      <c r="R38" s="23">
        <v>0</v>
      </c>
      <c r="S38" s="23">
        <v>3</v>
      </c>
      <c r="T38" s="23">
        <v>0</v>
      </c>
      <c r="U38" s="23">
        <v>3</v>
      </c>
      <c r="V38" s="23">
        <v>5</v>
      </c>
      <c r="W38" s="23">
        <v>0</v>
      </c>
      <c r="X38" s="23">
        <v>0</v>
      </c>
      <c r="Y38" s="23">
        <v>5</v>
      </c>
      <c r="Z38" s="23">
        <v>3</v>
      </c>
      <c r="AA38" s="23">
        <v>3</v>
      </c>
      <c r="AB38" s="23">
        <v>0</v>
      </c>
      <c r="AC38" s="23">
        <v>2</v>
      </c>
      <c r="AD38" s="23">
        <v>0</v>
      </c>
      <c r="AE38" s="5"/>
      <c r="AF38" s="5"/>
      <c r="AG38" s="5"/>
      <c r="AI38" s="143"/>
      <c r="AJ38" s="143"/>
      <c r="AK38" s="143"/>
      <c r="AL38" s="143"/>
      <c r="AM38" s="143"/>
      <c r="AO38" s="127" t="s">
        <v>184</v>
      </c>
      <c r="AP38" s="49" t="s">
        <v>185</v>
      </c>
      <c r="AQ38" s="50">
        <v>10</v>
      </c>
    </row>
    <row r="39" spans="1:46" ht="15.75" customHeight="1" x14ac:dyDescent="0.2">
      <c r="A39" s="128"/>
      <c r="B39" s="128"/>
      <c r="C39" s="7" t="s">
        <v>133</v>
      </c>
      <c r="D39" s="8" t="s">
        <v>102</v>
      </c>
      <c r="E39" s="23">
        <v>2</v>
      </c>
      <c r="F39" s="62">
        <v>2</v>
      </c>
      <c r="G39" s="23">
        <v>1</v>
      </c>
      <c r="H39" s="23">
        <v>0</v>
      </c>
      <c r="I39" s="23">
        <v>5</v>
      </c>
      <c r="J39" s="23">
        <v>4</v>
      </c>
      <c r="K39" s="23">
        <v>0</v>
      </c>
      <c r="L39" s="23">
        <v>0</v>
      </c>
      <c r="M39" s="23">
        <v>3</v>
      </c>
      <c r="N39" s="23">
        <v>0</v>
      </c>
      <c r="O39" s="23">
        <v>3</v>
      </c>
      <c r="P39" s="23">
        <v>0</v>
      </c>
      <c r="Q39" s="23">
        <v>2</v>
      </c>
      <c r="R39" s="23">
        <v>0</v>
      </c>
      <c r="S39" s="23">
        <v>3</v>
      </c>
      <c r="T39" s="23">
        <v>0</v>
      </c>
      <c r="U39" s="23">
        <v>3</v>
      </c>
      <c r="V39" s="23">
        <v>4</v>
      </c>
      <c r="W39" s="23">
        <v>0</v>
      </c>
      <c r="X39" s="23">
        <v>0</v>
      </c>
      <c r="Y39" s="23">
        <v>3</v>
      </c>
      <c r="Z39" s="23">
        <v>3</v>
      </c>
      <c r="AA39" s="23">
        <v>3</v>
      </c>
      <c r="AB39" s="23">
        <v>0</v>
      </c>
      <c r="AC39" s="23">
        <v>2</v>
      </c>
      <c r="AD39" s="23">
        <v>0</v>
      </c>
      <c r="AE39" s="5"/>
      <c r="AF39" s="5"/>
      <c r="AG39" s="5"/>
      <c r="AI39" s="143"/>
      <c r="AJ39" s="143"/>
      <c r="AK39" s="143"/>
      <c r="AL39" s="143"/>
      <c r="AM39" s="143"/>
      <c r="AO39" s="127"/>
      <c r="AP39" s="49" t="s">
        <v>186</v>
      </c>
      <c r="AQ39" s="50">
        <v>9</v>
      </c>
    </row>
    <row r="40" spans="1:46" ht="15.75" customHeight="1" x14ac:dyDescent="0.2">
      <c r="A40" s="128"/>
      <c r="B40" s="128"/>
      <c r="C40" s="7" t="s">
        <v>134</v>
      </c>
      <c r="D40" s="8" t="s">
        <v>103</v>
      </c>
      <c r="E40" s="23">
        <v>5</v>
      </c>
      <c r="F40" s="23">
        <v>3</v>
      </c>
      <c r="G40" s="23">
        <v>3</v>
      </c>
      <c r="H40" s="23">
        <v>0</v>
      </c>
      <c r="I40" s="23">
        <v>7</v>
      </c>
      <c r="J40" s="23">
        <v>7</v>
      </c>
      <c r="K40" s="23">
        <v>0</v>
      </c>
      <c r="L40" s="23">
        <v>0</v>
      </c>
      <c r="M40" s="23">
        <v>5</v>
      </c>
      <c r="N40" s="23">
        <v>0</v>
      </c>
      <c r="O40" s="23">
        <v>5</v>
      </c>
      <c r="P40" s="23">
        <v>0</v>
      </c>
      <c r="Q40" s="23">
        <v>2</v>
      </c>
      <c r="R40" s="23">
        <v>0</v>
      </c>
      <c r="S40" s="23">
        <v>3</v>
      </c>
      <c r="T40" s="23">
        <v>0</v>
      </c>
      <c r="U40" s="23">
        <v>1</v>
      </c>
      <c r="V40" s="23">
        <v>5</v>
      </c>
      <c r="W40" s="23">
        <v>0</v>
      </c>
      <c r="X40" s="23">
        <v>0</v>
      </c>
      <c r="Y40" s="23">
        <v>4</v>
      </c>
      <c r="Z40" s="23">
        <v>5</v>
      </c>
      <c r="AA40" s="23">
        <v>3</v>
      </c>
      <c r="AB40" s="23">
        <v>0</v>
      </c>
      <c r="AC40" s="23">
        <v>4</v>
      </c>
      <c r="AD40" s="23">
        <v>0</v>
      </c>
      <c r="AE40" s="5"/>
      <c r="AF40" s="5"/>
      <c r="AG40" s="5"/>
      <c r="AI40" s="143"/>
      <c r="AJ40" s="143"/>
      <c r="AK40" s="143"/>
      <c r="AL40" s="143"/>
      <c r="AM40" s="143"/>
      <c r="AO40" s="127"/>
      <c r="AP40" s="49" t="s">
        <v>187</v>
      </c>
      <c r="AQ40" s="50">
        <v>8</v>
      </c>
    </row>
    <row r="41" spans="1:46" ht="15.75" customHeight="1" x14ac:dyDescent="0.2">
      <c r="A41" s="128"/>
      <c r="B41" s="128"/>
      <c r="C41" s="7" t="s">
        <v>135</v>
      </c>
      <c r="D41" s="8" t="s">
        <v>104</v>
      </c>
      <c r="E41" s="23">
        <v>2</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3</v>
      </c>
      <c r="W41" s="23">
        <v>0</v>
      </c>
      <c r="X41" s="23">
        <v>0</v>
      </c>
      <c r="Y41" s="23">
        <v>2</v>
      </c>
      <c r="Z41" s="23">
        <v>3</v>
      </c>
      <c r="AA41" s="23">
        <v>3</v>
      </c>
      <c r="AB41" s="23">
        <v>0</v>
      </c>
      <c r="AC41" s="23">
        <v>1</v>
      </c>
      <c r="AD41" s="23">
        <v>0</v>
      </c>
      <c r="AE41" s="5"/>
      <c r="AF41" s="5"/>
      <c r="AG41" s="5"/>
      <c r="AI41" s="143"/>
      <c r="AJ41" s="143"/>
      <c r="AK41" s="143"/>
      <c r="AL41" s="143"/>
      <c r="AM41" s="143"/>
      <c r="AO41" s="127"/>
      <c r="AP41" s="49" t="s">
        <v>188</v>
      </c>
      <c r="AQ41" s="50">
        <v>7</v>
      </c>
    </row>
    <row r="42" spans="1:46" ht="15.75" customHeight="1" x14ac:dyDescent="0.2">
      <c r="A42" s="128"/>
      <c r="B42" s="128" t="s">
        <v>165</v>
      </c>
      <c r="C42" s="7" t="s">
        <v>136</v>
      </c>
      <c r="D42" s="8" t="s">
        <v>105</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2</v>
      </c>
      <c r="V42" s="23">
        <v>0</v>
      </c>
      <c r="W42" s="23">
        <v>0</v>
      </c>
      <c r="X42" s="23">
        <v>0</v>
      </c>
      <c r="Y42" s="23">
        <v>0</v>
      </c>
      <c r="Z42" s="23">
        <v>0</v>
      </c>
      <c r="AA42" s="23">
        <v>0</v>
      </c>
      <c r="AB42" s="23">
        <v>0</v>
      </c>
      <c r="AC42" s="23">
        <v>0</v>
      </c>
      <c r="AD42" s="23">
        <v>0</v>
      </c>
      <c r="AE42" s="5"/>
      <c r="AF42" s="5"/>
      <c r="AG42" s="5"/>
      <c r="AI42" s="143"/>
      <c r="AJ42" s="143"/>
      <c r="AK42" s="143"/>
      <c r="AL42" s="143"/>
      <c r="AM42" s="143"/>
      <c r="AO42" s="127"/>
      <c r="AP42" s="49" t="s">
        <v>189</v>
      </c>
      <c r="AQ42" s="50">
        <v>6</v>
      </c>
    </row>
    <row r="43" spans="1:46" ht="15.75" customHeight="1" x14ac:dyDescent="0.2">
      <c r="A43" s="128"/>
      <c r="B43" s="128"/>
      <c r="C43" s="7" t="s">
        <v>137</v>
      </c>
      <c r="D43" s="8" t="s">
        <v>106</v>
      </c>
      <c r="E43" s="23">
        <v>0</v>
      </c>
      <c r="F43" s="23">
        <v>0</v>
      </c>
      <c r="G43" s="23">
        <v>0</v>
      </c>
      <c r="H43" s="23">
        <v>0</v>
      </c>
      <c r="I43" s="23">
        <v>0</v>
      </c>
      <c r="J43" s="23">
        <v>3</v>
      </c>
      <c r="K43" s="23">
        <v>0</v>
      </c>
      <c r="L43" s="23">
        <v>0</v>
      </c>
      <c r="M43" s="23">
        <v>0</v>
      </c>
      <c r="N43" s="23">
        <v>0</v>
      </c>
      <c r="O43" s="23">
        <v>0</v>
      </c>
      <c r="P43" s="23">
        <v>0</v>
      </c>
      <c r="Q43" s="23">
        <v>0</v>
      </c>
      <c r="R43" s="23">
        <v>0</v>
      </c>
      <c r="S43" s="23">
        <v>0</v>
      </c>
      <c r="T43" s="23">
        <v>0</v>
      </c>
      <c r="U43" s="23">
        <v>0</v>
      </c>
      <c r="V43" s="23">
        <v>0</v>
      </c>
      <c r="W43" s="23">
        <v>0</v>
      </c>
      <c r="X43" s="23">
        <v>0</v>
      </c>
      <c r="Y43" s="23">
        <v>0</v>
      </c>
      <c r="Z43" s="23">
        <v>0</v>
      </c>
      <c r="AA43" s="23">
        <v>0</v>
      </c>
      <c r="AB43" s="23">
        <v>0</v>
      </c>
      <c r="AC43" s="23">
        <v>5</v>
      </c>
      <c r="AD43" s="23">
        <v>0</v>
      </c>
      <c r="AE43" s="5"/>
      <c r="AF43" s="5"/>
      <c r="AG43" s="5"/>
      <c r="AI43" s="143"/>
      <c r="AJ43" s="143"/>
      <c r="AK43" s="143"/>
      <c r="AL43" s="143"/>
      <c r="AM43" s="143"/>
      <c r="AO43" s="127"/>
      <c r="AP43" s="49" t="s">
        <v>190</v>
      </c>
      <c r="AQ43" s="50">
        <v>5</v>
      </c>
    </row>
    <row r="44" spans="1:46" ht="15.75" customHeight="1" x14ac:dyDescent="0.2">
      <c r="A44" s="128"/>
      <c r="B44" s="128" t="s">
        <v>164</v>
      </c>
      <c r="C44" s="7" t="s">
        <v>138</v>
      </c>
      <c r="D44" s="8" t="s">
        <v>107</v>
      </c>
      <c r="E44" s="23">
        <v>0</v>
      </c>
      <c r="F44" s="23">
        <v>0</v>
      </c>
      <c r="G44" s="23">
        <v>0</v>
      </c>
      <c r="H44" s="23">
        <v>0</v>
      </c>
      <c r="I44" s="23">
        <v>0</v>
      </c>
      <c r="J44" s="23">
        <v>0</v>
      </c>
      <c r="K44" s="23">
        <v>0</v>
      </c>
      <c r="L44" s="23">
        <v>0</v>
      </c>
      <c r="M44" s="23">
        <v>0</v>
      </c>
      <c r="N44" s="23">
        <v>0</v>
      </c>
      <c r="O44" s="23">
        <v>0</v>
      </c>
      <c r="P44" s="23">
        <v>0</v>
      </c>
      <c r="Q44" s="23">
        <v>0</v>
      </c>
      <c r="R44" s="23">
        <v>0</v>
      </c>
      <c r="S44" s="23">
        <v>5</v>
      </c>
      <c r="T44" s="23">
        <v>0</v>
      </c>
      <c r="U44" s="23">
        <v>0</v>
      </c>
      <c r="V44" s="23">
        <v>0</v>
      </c>
      <c r="W44" s="23">
        <v>0</v>
      </c>
      <c r="X44" s="23">
        <v>0</v>
      </c>
      <c r="Y44" s="23">
        <v>3</v>
      </c>
      <c r="Z44" s="23">
        <v>0</v>
      </c>
      <c r="AA44" s="23">
        <v>5</v>
      </c>
      <c r="AB44" s="23">
        <v>0</v>
      </c>
      <c r="AC44" s="23">
        <v>0</v>
      </c>
      <c r="AD44" s="23">
        <v>0</v>
      </c>
      <c r="AE44" s="5"/>
      <c r="AF44" s="5"/>
      <c r="AG44" s="5"/>
      <c r="AI44" s="143"/>
      <c r="AJ44" s="143"/>
      <c r="AK44" s="143"/>
      <c r="AL44" s="143"/>
      <c r="AM44" s="143"/>
      <c r="AO44" s="127"/>
      <c r="AP44" s="49" t="s">
        <v>191</v>
      </c>
      <c r="AQ44" s="50">
        <v>4</v>
      </c>
    </row>
    <row r="45" spans="1:46" ht="15.75" customHeight="1" x14ac:dyDescent="0.2">
      <c r="A45" s="128"/>
      <c r="B45" s="128"/>
      <c r="C45" s="7" t="s">
        <v>139</v>
      </c>
      <c r="D45" s="8" t="s">
        <v>108</v>
      </c>
      <c r="E45" s="23">
        <v>0</v>
      </c>
      <c r="F45" s="23">
        <v>0</v>
      </c>
      <c r="G45" s="23">
        <v>5</v>
      </c>
      <c r="H45" s="23">
        <v>0</v>
      </c>
      <c r="I45" s="23">
        <v>3</v>
      </c>
      <c r="J45" s="23">
        <v>0</v>
      </c>
      <c r="K45" s="23">
        <v>0</v>
      </c>
      <c r="L45" s="23">
        <v>0</v>
      </c>
      <c r="M45" s="23">
        <v>0</v>
      </c>
      <c r="N45" s="23">
        <v>0</v>
      </c>
      <c r="O45" s="23">
        <v>0</v>
      </c>
      <c r="P45" s="23">
        <v>0</v>
      </c>
      <c r="Q45" s="23">
        <v>3</v>
      </c>
      <c r="R45" s="23">
        <v>0</v>
      </c>
      <c r="S45" s="23">
        <v>0</v>
      </c>
      <c r="T45" s="23">
        <v>0</v>
      </c>
      <c r="U45" s="23">
        <v>0</v>
      </c>
      <c r="V45" s="23">
        <v>0</v>
      </c>
      <c r="W45" s="23">
        <v>0</v>
      </c>
      <c r="X45" s="23">
        <v>0</v>
      </c>
      <c r="Y45" s="23">
        <v>0</v>
      </c>
      <c r="Z45" s="23">
        <v>0</v>
      </c>
      <c r="AA45" s="23">
        <v>0</v>
      </c>
      <c r="AB45" s="23">
        <v>0</v>
      </c>
      <c r="AC45" s="23">
        <v>0</v>
      </c>
      <c r="AD45" s="23">
        <v>0</v>
      </c>
      <c r="AE45" s="5"/>
      <c r="AF45" s="5"/>
      <c r="AG45" s="5"/>
      <c r="AI45" s="143"/>
      <c r="AJ45" s="143"/>
      <c r="AK45" s="143"/>
      <c r="AL45" s="143"/>
      <c r="AM45" s="143"/>
      <c r="AO45" s="127"/>
      <c r="AP45" s="49" t="s">
        <v>211</v>
      </c>
      <c r="AQ45" s="51">
        <v>3</v>
      </c>
    </row>
    <row r="46" spans="1:46" ht="15.75" customHeight="1" x14ac:dyDescent="0.2">
      <c r="A46" s="128"/>
      <c r="B46" s="128"/>
      <c r="C46" s="7" t="s">
        <v>140</v>
      </c>
      <c r="D46" s="8" t="s">
        <v>109</v>
      </c>
      <c r="E46" s="23">
        <v>0</v>
      </c>
      <c r="F46" s="23">
        <v>0</v>
      </c>
      <c r="G46" s="23">
        <v>0</v>
      </c>
      <c r="H46" s="23">
        <v>0</v>
      </c>
      <c r="I46" s="23">
        <v>2</v>
      </c>
      <c r="J46" s="23">
        <v>6</v>
      </c>
      <c r="K46" s="23">
        <v>0</v>
      </c>
      <c r="L46" s="23">
        <v>0</v>
      </c>
      <c r="M46" s="23">
        <v>0</v>
      </c>
      <c r="N46" s="23">
        <v>0</v>
      </c>
      <c r="O46" s="23">
        <v>0</v>
      </c>
      <c r="P46" s="23">
        <v>0</v>
      </c>
      <c r="Q46" s="23">
        <v>0</v>
      </c>
      <c r="R46" s="23">
        <v>0</v>
      </c>
      <c r="S46" s="23">
        <v>5</v>
      </c>
      <c r="T46" s="23">
        <v>0</v>
      </c>
      <c r="U46" s="23">
        <v>0</v>
      </c>
      <c r="V46" s="23">
        <v>0</v>
      </c>
      <c r="W46" s="23">
        <v>0</v>
      </c>
      <c r="X46" s="23">
        <v>0</v>
      </c>
      <c r="Y46" s="23">
        <v>0</v>
      </c>
      <c r="Z46" s="23">
        <v>0</v>
      </c>
      <c r="AA46" s="23">
        <v>4</v>
      </c>
      <c r="AB46" s="23">
        <v>0</v>
      </c>
      <c r="AC46" s="23">
        <v>0</v>
      </c>
      <c r="AD46" s="23">
        <v>0</v>
      </c>
      <c r="AE46" s="5"/>
      <c r="AF46" s="5"/>
      <c r="AG46" s="5"/>
      <c r="AI46" s="143"/>
      <c r="AJ46" s="143"/>
      <c r="AK46" s="143"/>
      <c r="AL46" s="143"/>
      <c r="AM46" s="143"/>
      <c r="AO46" s="127"/>
      <c r="AP46" s="49" t="s">
        <v>192</v>
      </c>
      <c r="AQ46" s="50">
        <v>2</v>
      </c>
    </row>
    <row r="47" spans="1:46" ht="15.75" customHeight="1" x14ac:dyDescent="0.2">
      <c r="A47" s="128"/>
      <c r="B47" s="128"/>
      <c r="C47" s="7" t="s">
        <v>141</v>
      </c>
      <c r="D47" s="8" t="s">
        <v>110</v>
      </c>
      <c r="E47" s="23">
        <v>0</v>
      </c>
      <c r="F47" s="23">
        <v>0</v>
      </c>
      <c r="G47" s="23">
        <v>2</v>
      </c>
      <c r="H47" s="23">
        <v>0</v>
      </c>
      <c r="I47" s="23">
        <v>2</v>
      </c>
      <c r="J47" s="23">
        <v>0</v>
      </c>
      <c r="K47" s="23">
        <v>0</v>
      </c>
      <c r="L47" s="23">
        <v>0</v>
      </c>
      <c r="M47" s="23">
        <v>0</v>
      </c>
      <c r="N47" s="23">
        <v>0</v>
      </c>
      <c r="O47" s="23">
        <v>0</v>
      </c>
      <c r="P47" s="23">
        <v>0</v>
      </c>
      <c r="Q47" s="23">
        <v>0</v>
      </c>
      <c r="R47" s="23">
        <v>0</v>
      </c>
      <c r="S47" s="23">
        <v>0</v>
      </c>
      <c r="T47" s="23">
        <v>0</v>
      </c>
      <c r="U47" s="23">
        <v>2</v>
      </c>
      <c r="V47" s="23">
        <v>3</v>
      </c>
      <c r="W47" s="23">
        <v>0</v>
      </c>
      <c r="X47" s="23">
        <v>0</v>
      </c>
      <c r="Y47" s="23">
        <v>0</v>
      </c>
      <c r="Z47" s="23">
        <v>0</v>
      </c>
      <c r="AA47" s="23">
        <v>0</v>
      </c>
      <c r="AB47" s="23">
        <v>0</v>
      </c>
      <c r="AC47" s="23">
        <v>0</v>
      </c>
      <c r="AD47" s="23">
        <v>0</v>
      </c>
      <c r="AE47" s="5"/>
      <c r="AF47" s="5"/>
      <c r="AG47" s="5"/>
      <c r="AI47" s="143"/>
      <c r="AJ47" s="143"/>
      <c r="AK47" s="143"/>
      <c r="AL47" s="143"/>
      <c r="AM47" s="143"/>
      <c r="AO47" s="127"/>
      <c r="AP47" s="49" t="s">
        <v>193</v>
      </c>
      <c r="AQ47" s="50">
        <v>1</v>
      </c>
    </row>
    <row r="48" spans="1:46" ht="15.75" customHeight="1" x14ac:dyDescent="0.2">
      <c r="A48" s="128"/>
      <c r="B48" s="128" t="s">
        <v>163</v>
      </c>
      <c r="C48" s="7" t="s">
        <v>142</v>
      </c>
      <c r="D48" s="8" t="s">
        <v>111</v>
      </c>
      <c r="E48" s="23">
        <v>0</v>
      </c>
      <c r="F48" s="23">
        <v>0</v>
      </c>
      <c r="G48" s="23">
        <v>0</v>
      </c>
      <c r="H48" s="23">
        <v>0</v>
      </c>
      <c r="I48" s="23">
        <v>0</v>
      </c>
      <c r="J48" s="23">
        <v>0</v>
      </c>
      <c r="K48" s="23">
        <v>0</v>
      </c>
      <c r="L48" s="23">
        <v>3</v>
      </c>
      <c r="M48" s="23">
        <v>6</v>
      </c>
      <c r="N48" s="23">
        <v>0</v>
      </c>
      <c r="O48" s="23">
        <v>3</v>
      </c>
      <c r="P48" s="23">
        <v>0</v>
      </c>
      <c r="Q48" s="23">
        <v>0</v>
      </c>
      <c r="R48" s="23">
        <v>0</v>
      </c>
      <c r="S48" s="23">
        <v>0</v>
      </c>
      <c r="T48" s="23">
        <v>0</v>
      </c>
      <c r="U48" s="23">
        <v>3</v>
      </c>
      <c r="V48" s="23">
        <v>0</v>
      </c>
      <c r="W48" s="23">
        <v>0</v>
      </c>
      <c r="X48" s="23">
        <v>0</v>
      </c>
      <c r="Y48" s="23">
        <v>0</v>
      </c>
      <c r="Z48" s="23">
        <v>0</v>
      </c>
      <c r="AA48" s="23">
        <v>0</v>
      </c>
      <c r="AB48" s="23">
        <v>0</v>
      </c>
      <c r="AC48" s="23">
        <v>0</v>
      </c>
      <c r="AD48" s="23">
        <v>0</v>
      </c>
      <c r="AE48" s="5"/>
      <c r="AF48" s="5"/>
      <c r="AG48" s="5"/>
      <c r="AI48" s="143"/>
      <c r="AJ48" s="143"/>
      <c r="AK48" s="143"/>
      <c r="AL48" s="143"/>
      <c r="AM48" s="143"/>
      <c r="AO48" s="127"/>
      <c r="AP48" s="49" t="s">
        <v>194</v>
      </c>
      <c r="AQ48" s="50">
        <v>0</v>
      </c>
    </row>
    <row r="49" spans="1:43" ht="15.75" customHeight="1" x14ac:dyDescent="0.2">
      <c r="A49" s="128"/>
      <c r="B49" s="128"/>
      <c r="C49" s="7" t="s">
        <v>143</v>
      </c>
      <c r="D49" s="8" t="s">
        <v>112</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5"/>
      <c r="AF49" s="5"/>
      <c r="AG49" s="5"/>
      <c r="AI49" s="143"/>
      <c r="AJ49" s="143"/>
      <c r="AK49" s="143"/>
      <c r="AL49" s="143"/>
      <c r="AM49" s="143"/>
      <c r="AO49" s="127"/>
      <c r="AP49" s="49" t="s">
        <v>195</v>
      </c>
      <c r="AQ49" s="50">
        <v>-1</v>
      </c>
    </row>
    <row r="50" spans="1:43" ht="15.75" customHeight="1" x14ac:dyDescent="0.2">
      <c r="A50" s="128"/>
      <c r="B50" s="128"/>
      <c r="C50" s="7" t="s">
        <v>144</v>
      </c>
      <c r="D50" s="8" t="s">
        <v>113</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4</v>
      </c>
      <c r="AD50" s="23">
        <v>0</v>
      </c>
      <c r="AE50" s="5"/>
      <c r="AF50" s="5"/>
      <c r="AG50" s="5"/>
      <c r="AI50" s="143"/>
      <c r="AJ50" s="143"/>
      <c r="AK50" s="143"/>
      <c r="AL50" s="143"/>
      <c r="AM50" s="143"/>
      <c r="AO50" s="127"/>
      <c r="AP50" s="49" t="s">
        <v>196</v>
      </c>
      <c r="AQ50" s="50">
        <v>-2</v>
      </c>
    </row>
    <row r="51" spans="1:43" ht="15.75" customHeight="1" x14ac:dyDescent="0.2">
      <c r="A51" s="128"/>
      <c r="B51" s="128"/>
      <c r="C51" s="7" t="s">
        <v>145</v>
      </c>
      <c r="D51" s="8" t="s">
        <v>114</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5"/>
      <c r="AF51" s="5"/>
      <c r="AG51" s="5"/>
      <c r="AI51" s="143"/>
      <c r="AJ51" s="143"/>
      <c r="AK51" s="143"/>
      <c r="AL51" s="143"/>
      <c r="AM51" s="143"/>
      <c r="AO51" s="127"/>
      <c r="AP51" s="49" t="s">
        <v>197</v>
      </c>
      <c r="AQ51" s="50">
        <v>-3</v>
      </c>
    </row>
    <row r="52" spans="1:43" ht="15.75" customHeight="1" x14ac:dyDescent="0.2">
      <c r="A52" s="128"/>
      <c r="B52" s="128"/>
      <c r="C52" s="7" t="s">
        <v>146</v>
      </c>
      <c r="D52" s="8" t="s">
        <v>115</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5"/>
      <c r="AF52" s="5"/>
      <c r="AG52" s="5"/>
      <c r="AI52" s="143"/>
      <c r="AJ52" s="143"/>
      <c r="AK52" s="143"/>
      <c r="AL52" s="143"/>
      <c r="AM52" s="143"/>
      <c r="AO52" s="127"/>
      <c r="AP52" s="49" t="s">
        <v>198</v>
      </c>
      <c r="AQ52" s="50">
        <v>-4</v>
      </c>
    </row>
    <row r="53" spans="1:43" ht="15.75" customHeight="1" x14ac:dyDescent="0.2">
      <c r="A53" s="128"/>
      <c r="B53" s="128"/>
      <c r="C53" s="7" t="s">
        <v>147</v>
      </c>
      <c r="D53" s="8" t="s">
        <v>116</v>
      </c>
      <c r="E53" s="23">
        <v>0</v>
      </c>
      <c r="F53" s="23">
        <v>0</v>
      </c>
      <c r="G53" s="23">
        <v>0</v>
      </c>
      <c r="H53" s="23">
        <v>0</v>
      </c>
      <c r="I53" s="23">
        <v>2</v>
      </c>
      <c r="J53" s="23">
        <v>0</v>
      </c>
      <c r="K53" s="23">
        <v>0</v>
      </c>
      <c r="L53" s="23">
        <v>3</v>
      </c>
      <c r="M53" s="23">
        <v>0</v>
      </c>
      <c r="N53" s="23">
        <v>0</v>
      </c>
      <c r="O53" s="23">
        <v>0</v>
      </c>
      <c r="P53" s="23">
        <v>0</v>
      </c>
      <c r="Q53" s="23">
        <v>3</v>
      </c>
      <c r="R53" s="23">
        <v>0</v>
      </c>
      <c r="S53" s="23">
        <v>3</v>
      </c>
      <c r="T53" s="23">
        <v>8</v>
      </c>
      <c r="U53" s="23">
        <v>1</v>
      </c>
      <c r="V53" s="23">
        <v>0</v>
      </c>
      <c r="W53" s="23">
        <v>0</v>
      </c>
      <c r="X53" s="23">
        <v>0</v>
      </c>
      <c r="Y53" s="23">
        <v>0</v>
      </c>
      <c r="Z53" s="23">
        <v>0</v>
      </c>
      <c r="AA53" s="23">
        <v>0</v>
      </c>
      <c r="AB53" s="23">
        <v>4</v>
      </c>
      <c r="AC53" s="23">
        <v>0</v>
      </c>
      <c r="AD53" s="23">
        <v>0</v>
      </c>
      <c r="AE53" s="5"/>
      <c r="AF53" s="5"/>
      <c r="AG53" s="5"/>
      <c r="AI53" s="143"/>
      <c r="AJ53" s="143"/>
      <c r="AK53" s="143"/>
      <c r="AL53" s="143"/>
      <c r="AM53" s="143"/>
      <c r="AO53" s="127"/>
      <c r="AP53" s="49" t="s">
        <v>199</v>
      </c>
      <c r="AQ53" s="50">
        <v>-5</v>
      </c>
    </row>
    <row r="54" spans="1:43" ht="15.75" customHeight="1" x14ac:dyDescent="0.2">
      <c r="A54" s="128"/>
      <c r="B54" s="128"/>
      <c r="C54" s="7" t="s">
        <v>148</v>
      </c>
      <c r="D54" s="8" t="s">
        <v>117</v>
      </c>
      <c r="E54" s="23">
        <v>0</v>
      </c>
      <c r="F54" s="23">
        <v>0</v>
      </c>
      <c r="G54" s="23">
        <v>0</v>
      </c>
      <c r="H54" s="23">
        <v>0</v>
      </c>
      <c r="I54" s="23">
        <v>2</v>
      </c>
      <c r="J54" s="23">
        <v>0</v>
      </c>
      <c r="K54" s="23">
        <v>0</v>
      </c>
      <c r="L54" s="23">
        <v>3</v>
      </c>
      <c r="M54" s="23">
        <v>0</v>
      </c>
      <c r="N54" s="23">
        <v>0</v>
      </c>
      <c r="O54" s="23">
        <v>0</v>
      </c>
      <c r="P54" s="23">
        <v>0</v>
      </c>
      <c r="Q54" s="23">
        <v>3</v>
      </c>
      <c r="R54" s="23">
        <v>0</v>
      </c>
      <c r="S54" s="23">
        <v>3</v>
      </c>
      <c r="T54" s="23">
        <v>8</v>
      </c>
      <c r="U54" s="23">
        <v>2</v>
      </c>
      <c r="V54" s="23">
        <v>3</v>
      </c>
      <c r="W54" s="23">
        <v>0</v>
      </c>
      <c r="X54" s="23">
        <v>0</v>
      </c>
      <c r="Y54" s="23">
        <v>0</v>
      </c>
      <c r="Z54" s="23">
        <v>0</v>
      </c>
      <c r="AA54" s="23">
        <v>0</v>
      </c>
      <c r="AB54" s="23">
        <v>8</v>
      </c>
      <c r="AC54" s="23">
        <v>0</v>
      </c>
      <c r="AD54" s="23">
        <v>0</v>
      </c>
      <c r="AE54" s="5"/>
      <c r="AF54" s="5"/>
      <c r="AG54" s="5"/>
      <c r="AI54" s="143"/>
      <c r="AJ54" s="143"/>
      <c r="AK54" s="143"/>
      <c r="AL54" s="143"/>
      <c r="AM54" s="143"/>
      <c r="AO54" s="127"/>
      <c r="AP54" s="49" t="s">
        <v>200</v>
      </c>
      <c r="AQ54" s="50">
        <v>-6</v>
      </c>
    </row>
    <row r="55" spans="1:43" ht="15.75" customHeight="1" x14ac:dyDescent="0.2">
      <c r="A55" s="128"/>
      <c r="B55" s="128"/>
      <c r="C55" s="7" t="s">
        <v>149</v>
      </c>
      <c r="D55" s="8" t="s">
        <v>118</v>
      </c>
      <c r="E55" s="23">
        <v>7</v>
      </c>
      <c r="F55" s="23">
        <v>0</v>
      </c>
      <c r="G55" s="23">
        <v>5</v>
      </c>
      <c r="H55" s="23">
        <v>0</v>
      </c>
      <c r="I55" s="23">
        <v>6</v>
      </c>
      <c r="J55" s="23">
        <v>0</v>
      </c>
      <c r="K55" s="23">
        <v>0</v>
      </c>
      <c r="L55" s="23">
        <v>5</v>
      </c>
      <c r="M55" s="23">
        <v>0</v>
      </c>
      <c r="N55" s="23">
        <v>0</v>
      </c>
      <c r="O55" s="23">
        <v>0</v>
      </c>
      <c r="P55" s="23">
        <v>0</v>
      </c>
      <c r="Q55" s="23">
        <v>0</v>
      </c>
      <c r="R55" s="23">
        <v>0</v>
      </c>
      <c r="S55" s="23">
        <v>3</v>
      </c>
      <c r="T55" s="23">
        <v>5</v>
      </c>
      <c r="U55" s="23">
        <v>0</v>
      </c>
      <c r="V55" s="23">
        <v>4</v>
      </c>
      <c r="W55" s="23">
        <v>0</v>
      </c>
      <c r="X55" s="23">
        <v>0</v>
      </c>
      <c r="Y55" s="23">
        <v>0</v>
      </c>
      <c r="Z55" s="23">
        <v>0</v>
      </c>
      <c r="AA55" s="23">
        <v>0</v>
      </c>
      <c r="AB55" s="23">
        <v>0</v>
      </c>
      <c r="AC55" s="23">
        <v>4</v>
      </c>
      <c r="AD55" s="23">
        <v>0</v>
      </c>
      <c r="AE55" s="5"/>
      <c r="AF55" s="5"/>
      <c r="AG55" s="5"/>
      <c r="AI55" s="143"/>
      <c r="AJ55" s="143"/>
      <c r="AK55" s="143"/>
      <c r="AL55" s="143"/>
      <c r="AM55" s="143"/>
      <c r="AO55" s="127"/>
      <c r="AP55" s="49" t="s">
        <v>201</v>
      </c>
      <c r="AQ55" s="50">
        <v>-7</v>
      </c>
    </row>
    <row r="56" spans="1:43" ht="15.75" customHeight="1" x14ac:dyDescent="0.2">
      <c r="A56" s="128"/>
      <c r="B56" s="128"/>
      <c r="C56" s="7" t="s">
        <v>150</v>
      </c>
      <c r="D56" s="8" t="s">
        <v>119</v>
      </c>
      <c r="E56" s="23">
        <v>0</v>
      </c>
      <c r="F56" s="23">
        <v>0</v>
      </c>
      <c r="G56" s="23">
        <v>0</v>
      </c>
      <c r="H56" s="23">
        <v>0</v>
      </c>
      <c r="I56" s="23">
        <v>0</v>
      </c>
      <c r="J56" s="23">
        <v>0</v>
      </c>
      <c r="K56" s="23">
        <v>0</v>
      </c>
      <c r="L56" s="23">
        <v>0</v>
      </c>
      <c r="M56" s="23">
        <v>0</v>
      </c>
      <c r="N56" s="23">
        <v>0</v>
      </c>
      <c r="O56" s="23">
        <v>0</v>
      </c>
      <c r="P56" s="23">
        <v>0</v>
      </c>
      <c r="Q56" s="23">
        <v>0</v>
      </c>
      <c r="R56" s="23">
        <v>0</v>
      </c>
      <c r="S56" s="23">
        <v>3</v>
      </c>
      <c r="T56" s="23">
        <v>0</v>
      </c>
      <c r="U56" s="23">
        <v>0</v>
      </c>
      <c r="V56" s="23">
        <v>2</v>
      </c>
      <c r="W56" s="23">
        <v>0</v>
      </c>
      <c r="X56" s="23">
        <v>0</v>
      </c>
      <c r="Y56" s="23">
        <v>0</v>
      </c>
      <c r="Z56" s="23">
        <v>0</v>
      </c>
      <c r="AA56" s="23">
        <v>0</v>
      </c>
      <c r="AB56" s="23">
        <v>0</v>
      </c>
      <c r="AC56" s="23">
        <v>0</v>
      </c>
      <c r="AD56" s="23">
        <v>0</v>
      </c>
      <c r="AE56" s="5"/>
      <c r="AF56" s="5"/>
      <c r="AG56" s="5"/>
      <c r="AI56" s="143"/>
      <c r="AJ56" s="143"/>
      <c r="AK56" s="143"/>
      <c r="AL56" s="143"/>
      <c r="AM56" s="143"/>
      <c r="AO56" s="127"/>
      <c r="AP56" s="49" t="s">
        <v>202</v>
      </c>
      <c r="AQ56" s="50">
        <v>-8</v>
      </c>
    </row>
    <row r="57" spans="1:43" ht="15.75" customHeight="1" x14ac:dyDescent="0.2">
      <c r="A57" s="128"/>
      <c r="B57" s="128"/>
      <c r="C57" s="7" t="s">
        <v>151</v>
      </c>
      <c r="D57" s="8" t="s">
        <v>120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5"/>
      <c r="AF57" s="5"/>
      <c r="AG57" s="5"/>
      <c r="AI57" s="143"/>
      <c r="AJ57" s="143"/>
      <c r="AK57" s="143"/>
      <c r="AL57" s="143"/>
      <c r="AM57" s="143"/>
      <c r="AO57" s="127"/>
      <c r="AP57" s="49" t="s">
        <v>203</v>
      </c>
      <c r="AQ57" s="50">
        <v>-9</v>
      </c>
    </row>
    <row r="58" spans="1:43" ht="15.75" customHeight="1" x14ac:dyDescent="0.2">
      <c r="A58" s="128"/>
      <c r="B58" s="128"/>
      <c r="C58" s="7" t="s">
        <v>152</v>
      </c>
      <c r="D58" s="8" t="s">
        <v>121</v>
      </c>
      <c r="E58" s="23">
        <v>0</v>
      </c>
      <c r="F58" s="23">
        <v>0</v>
      </c>
      <c r="G58" s="23">
        <v>0</v>
      </c>
      <c r="H58" s="23">
        <v>0</v>
      </c>
      <c r="I58" s="23">
        <v>3</v>
      </c>
      <c r="J58" s="23">
        <v>0</v>
      </c>
      <c r="K58" s="23">
        <v>0</v>
      </c>
      <c r="L58" s="23">
        <v>0</v>
      </c>
      <c r="M58" s="23">
        <v>0</v>
      </c>
      <c r="N58" s="23">
        <v>0</v>
      </c>
      <c r="O58" s="23">
        <v>0</v>
      </c>
      <c r="P58" s="23">
        <v>0</v>
      </c>
      <c r="Q58" s="23">
        <v>0</v>
      </c>
      <c r="R58" s="23">
        <v>0</v>
      </c>
      <c r="S58" s="23">
        <v>0</v>
      </c>
      <c r="T58" s="23">
        <v>0</v>
      </c>
      <c r="U58" s="23">
        <v>0</v>
      </c>
      <c r="V58" s="23">
        <v>2</v>
      </c>
      <c r="W58" s="23">
        <v>0</v>
      </c>
      <c r="X58" s="23">
        <v>0</v>
      </c>
      <c r="Y58" s="23">
        <v>0</v>
      </c>
      <c r="Z58" s="23">
        <v>0</v>
      </c>
      <c r="AA58" s="23">
        <v>0</v>
      </c>
      <c r="AB58" s="23">
        <v>0</v>
      </c>
      <c r="AC58" s="23">
        <v>3</v>
      </c>
      <c r="AD58" s="23">
        <v>0</v>
      </c>
      <c r="AE58" s="5"/>
      <c r="AF58" s="5"/>
      <c r="AG58" s="5"/>
      <c r="AI58" s="143"/>
      <c r="AJ58" s="143"/>
      <c r="AK58" s="143"/>
      <c r="AL58" s="143"/>
      <c r="AM58" s="143"/>
      <c r="AO58" s="127"/>
      <c r="AP58" s="49" t="s">
        <v>204</v>
      </c>
      <c r="AQ58" s="50">
        <v>-10</v>
      </c>
    </row>
    <row r="59" spans="1:43" ht="15.75" customHeight="1" x14ac:dyDescent="0.2">
      <c r="A59" s="128"/>
      <c r="B59" s="128"/>
      <c r="C59" s="7" t="s">
        <v>153</v>
      </c>
      <c r="D59" s="8" t="s">
        <v>122</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5"/>
      <c r="AF59" s="5"/>
      <c r="AG59" s="5"/>
      <c r="AI59" s="143"/>
      <c r="AJ59" s="143"/>
      <c r="AK59" s="143"/>
      <c r="AL59" s="143"/>
      <c r="AM59" s="143"/>
      <c r="AO59" s="40"/>
      <c r="AP59" s="41"/>
      <c r="AQ59" s="42"/>
    </row>
    <row r="60" spans="1:43" ht="15.75" customHeight="1" x14ac:dyDescent="0.2">
      <c r="A60" s="128"/>
      <c r="B60" s="128"/>
      <c r="C60" s="7" t="s">
        <v>154</v>
      </c>
      <c r="D60" s="8" t="s">
        <v>123</v>
      </c>
      <c r="E60" s="23">
        <v>0</v>
      </c>
      <c r="F60" s="23">
        <v>0</v>
      </c>
      <c r="G60" s="23">
        <v>5</v>
      </c>
      <c r="H60" s="2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5"/>
      <c r="AF60" s="5"/>
      <c r="AG60" s="5"/>
      <c r="AI60" s="143"/>
      <c r="AJ60" s="143"/>
      <c r="AK60" s="143"/>
      <c r="AL60" s="143"/>
      <c r="AM60" s="143"/>
      <c r="AO60" s="40"/>
      <c r="AP60" s="41"/>
      <c r="AQ60" s="42"/>
    </row>
    <row r="61" spans="1:43" ht="15.75" customHeight="1" x14ac:dyDescent="0.2">
      <c r="A61" s="128"/>
      <c r="B61" s="128"/>
      <c r="C61" s="7" t="s">
        <v>155</v>
      </c>
      <c r="D61" s="8" t="s">
        <v>124</v>
      </c>
      <c r="E61" s="23">
        <v>0</v>
      </c>
      <c r="F61" s="23">
        <v>0</v>
      </c>
      <c r="G61" s="23">
        <v>0</v>
      </c>
      <c r="H61" s="23">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5"/>
      <c r="AF61" s="5"/>
      <c r="AG61" s="5"/>
      <c r="AI61" s="143"/>
      <c r="AJ61" s="143"/>
      <c r="AK61" s="143"/>
      <c r="AL61" s="143"/>
      <c r="AM61" s="143"/>
      <c r="AO61" s="40"/>
      <c r="AP61" s="41"/>
      <c r="AQ61" s="42"/>
    </row>
    <row r="62" spans="1:43" ht="15.75" customHeight="1" x14ac:dyDescent="0.2">
      <c r="A62" s="128"/>
      <c r="B62" s="128"/>
      <c r="C62" s="7" t="s">
        <v>156</v>
      </c>
      <c r="D62" s="8" t="s">
        <v>125</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5"/>
      <c r="AF62" s="5"/>
      <c r="AG62" s="5"/>
      <c r="AI62" s="143"/>
      <c r="AJ62" s="143"/>
      <c r="AK62" s="143"/>
      <c r="AL62" s="143"/>
      <c r="AM62" s="143"/>
      <c r="AO62" s="40"/>
      <c r="AP62" s="41"/>
      <c r="AQ62" s="42"/>
    </row>
    <row r="63" spans="1:43" ht="15.75" customHeight="1" x14ac:dyDescent="0.2">
      <c r="A63" s="128"/>
      <c r="B63" s="128" t="s">
        <v>162</v>
      </c>
      <c r="C63" s="7" t="s">
        <v>157</v>
      </c>
      <c r="D63" s="8" t="s">
        <v>126</v>
      </c>
      <c r="E63" s="23">
        <v>0</v>
      </c>
      <c r="F63" s="23">
        <v>0</v>
      </c>
      <c r="G63" s="23">
        <v>0</v>
      </c>
      <c r="H63" s="23">
        <v>0</v>
      </c>
      <c r="I63" s="23">
        <v>5</v>
      </c>
      <c r="J63" s="23">
        <v>5</v>
      </c>
      <c r="K63" s="23">
        <v>0</v>
      </c>
      <c r="L63" s="23">
        <v>0</v>
      </c>
      <c r="M63" s="23">
        <v>4</v>
      </c>
      <c r="N63" s="23">
        <v>0</v>
      </c>
      <c r="O63" s="23">
        <v>0</v>
      </c>
      <c r="P63" s="23">
        <v>0</v>
      </c>
      <c r="Q63" s="23">
        <v>0</v>
      </c>
      <c r="R63" s="23">
        <v>0</v>
      </c>
      <c r="S63" s="23">
        <v>0</v>
      </c>
      <c r="T63" s="23">
        <v>0</v>
      </c>
      <c r="U63" s="23">
        <v>0</v>
      </c>
      <c r="V63" s="23">
        <v>3</v>
      </c>
      <c r="W63" s="23">
        <v>0</v>
      </c>
      <c r="X63" s="23">
        <v>0</v>
      </c>
      <c r="Y63" s="23">
        <v>0</v>
      </c>
      <c r="Z63" s="23">
        <v>0</v>
      </c>
      <c r="AA63" s="23">
        <v>0</v>
      </c>
      <c r="AB63" s="23">
        <v>0</v>
      </c>
      <c r="AC63" s="23">
        <v>3</v>
      </c>
      <c r="AD63" s="23">
        <v>0</v>
      </c>
      <c r="AE63" s="5"/>
      <c r="AF63" s="5"/>
      <c r="AG63" s="5"/>
      <c r="AI63" s="143"/>
      <c r="AJ63" s="143"/>
      <c r="AK63" s="143"/>
      <c r="AL63" s="143"/>
      <c r="AM63" s="143"/>
      <c r="AO63" s="40"/>
      <c r="AP63" s="41"/>
      <c r="AQ63" s="42"/>
    </row>
    <row r="64" spans="1:43" ht="15.75" customHeight="1" x14ac:dyDescent="0.2">
      <c r="A64" s="128"/>
      <c r="B64" s="128"/>
      <c r="C64" s="7" t="s">
        <v>158</v>
      </c>
      <c r="D64" s="8" t="s">
        <v>127</v>
      </c>
      <c r="E64" s="23">
        <v>4</v>
      </c>
      <c r="F64" s="23">
        <v>0</v>
      </c>
      <c r="G64" s="23">
        <v>2</v>
      </c>
      <c r="H64" s="23">
        <v>0</v>
      </c>
      <c r="I64" s="23">
        <v>0</v>
      </c>
      <c r="J64" s="23">
        <v>0</v>
      </c>
      <c r="K64" s="23">
        <v>0</v>
      </c>
      <c r="L64" s="23">
        <v>0</v>
      </c>
      <c r="M64" s="23">
        <v>0</v>
      </c>
      <c r="N64" s="23">
        <v>10</v>
      </c>
      <c r="O64" s="23">
        <v>0</v>
      </c>
      <c r="P64" s="23">
        <v>10</v>
      </c>
      <c r="Q64" s="23">
        <v>3</v>
      </c>
      <c r="R64" s="23">
        <v>3</v>
      </c>
      <c r="S64" s="23">
        <v>10</v>
      </c>
      <c r="T64" s="23">
        <v>10</v>
      </c>
      <c r="U64" s="23">
        <v>2</v>
      </c>
      <c r="V64" s="23">
        <v>1</v>
      </c>
      <c r="W64" s="23">
        <v>0</v>
      </c>
      <c r="X64" s="23">
        <v>0</v>
      </c>
      <c r="Y64" s="23">
        <v>5</v>
      </c>
      <c r="Z64" s="23">
        <v>0</v>
      </c>
      <c r="AA64" s="23">
        <v>5</v>
      </c>
      <c r="AB64" s="23">
        <v>0</v>
      </c>
      <c r="AC64" s="23">
        <v>0</v>
      </c>
      <c r="AD64" s="23">
        <v>5</v>
      </c>
      <c r="AE64" s="5"/>
      <c r="AF64" s="5"/>
      <c r="AG64" s="5"/>
      <c r="AI64" s="143"/>
      <c r="AJ64" s="143"/>
      <c r="AK64" s="143"/>
      <c r="AL64" s="143"/>
      <c r="AM64" s="143"/>
      <c r="AO64" s="40"/>
      <c r="AP64" s="41"/>
      <c r="AQ64" s="42"/>
    </row>
    <row r="65" spans="1:43" ht="15.75" customHeight="1" x14ac:dyDescent="0.2">
      <c r="A65" s="128"/>
      <c r="B65" s="128"/>
      <c r="C65" s="7" t="s">
        <v>159</v>
      </c>
      <c r="D65" s="8" t="s">
        <v>128</v>
      </c>
      <c r="E65" s="23">
        <v>0</v>
      </c>
      <c r="F65" s="23">
        <v>0</v>
      </c>
      <c r="G65" s="23">
        <v>0</v>
      </c>
      <c r="H65" s="23">
        <v>0</v>
      </c>
      <c r="I65" s="23">
        <v>0</v>
      </c>
      <c r="J65" s="23">
        <v>4</v>
      </c>
      <c r="K65" s="23">
        <v>0</v>
      </c>
      <c r="L65" s="23">
        <v>0</v>
      </c>
      <c r="M65" s="23">
        <v>4</v>
      </c>
      <c r="N65" s="23">
        <v>0</v>
      </c>
      <c r="O65" s="23">
        <v>3</v>
      </c>
      <c r="P65" s="23">
        <v>10</v>
      </c>
      <c r="Q65" s="23">
        <v>0</v>
      </c>
      <c r="R65" s="23">
        <v>0</v>
      </c>
      <c r="S65" s="23">
        <v>0</v>
      </c>
      <c r="T65" s="23">
        <v>0</v>
      </c>
      <c r="U65" s="23">
        <v>5</v>
      </c>
      <c r="V65" s="23">
        <v>0</v>
      </c>
      <c r="W65" s="23">
        <v>0</v>
      </c>
      <c r="X65" s="23">
        <v>0</v>
      </c>
      <c r="Y65" s="23">
        <v>0</v>
      </c>
      <c r="Z65" s="23">
        <v>0</v>
      </c>
      <c r="AA65" s="23">
        <v>5</v>
      </c>
      <c r="AB65" s="23">
        <v>0</v>
      </c>
      <c r="AC65" s="23">
        <v>3</v>
      </c>
      <c r="AD65" s="23">
        <v>0</v>
      </c>
      <c r="AE65" s="5"/>
      <c r="AF65" s="5"/>
      <c r="AG65" s="5"/>
      <c r="AI65" s="143"/>
      <c r="AJ65" s="143"/>
      <c r="AK65" s="143"/>
      <c r="AL65" s="143"/>
      <c r="AM65" s="143"/>
      <c r="AO65" s="40"/>
      <c r="AP65" s="41"/>
      <c r="AQ65" s="42"/>
    </row>
    <row r="66" spans="1:43" ht="15.75" customHeight="1" x14ac:dyDescent="0.2">
      <c r="A66" s="128"/>
      <c r="B66" s="128"/>
      <c r="C66" s="7" t="s">
        <v>160</v>
      </c>
      <c r="D66" s="8" t="s">
        <v>129</v>
      </c>
      <c r="E66" s="23">
        <v>0</v>
      </c>
      <c r="F66" s="23">
        <v>0</v>
      </c>
      <c r="G66" s="23">
        <v>0</v>
      </c>
      <c r="H66" s="23">
        <v>0</v>
      </c>
      <c r="I66" s="23">
        <v>5</v>
      </c>
      <c r="J66" s="23">
        <v>3</v>
      </c>
      <c r="K66" s="23">
        <v>3</v>
      </c>
      <c r="L66" s="23">
        <v>0</v>
      </c>
      <c r="M66" s="23">
        <v>0</v>
      </c>
      <c r="N66" s="23">
        <v>0</v>
      </c>
      <c r="O66" s="23">
        <v>0</v>
      </c>
      <c r="P66" s="23">
        <v>0</v>
      </c>
      <c r="Q66" s="23">
        <v>0</v>
      </c>
      <c r="R66" s="23">
        <v>5</v>
      </c>
      <c r="S66" s="23">
        <v>0</v>
      </c>
      <c r="T66" s="23">
        <v>10</v>
      </c>
      <c r="U66" s="23">
        <v>3</v>
      </c>
      <c r="V66" s="23">
        <v>0</v>
      </c>
      <c r="W66" s="23">
        <v>0</v>
      </c>
      <c r="X66" s="23">
        <v>0</v>
      </c>
      <c r="Y66" s="23">
        <v>0</v>
      </c>
      <c r="Z66" s="23">
        <v>0</v>
      </c>
      <c r="AA66" s="23">
        <v>0</v>
      </c>
      <c r="AB66" s="23">
        <v>0</v>
      </c>
      <c r="AC66" s="23">
        <v>0</v>
      </c>
      <c r="AD66" s="23">
        <v>7</v>
      </c>
      <c r="AE66" s="5"/>
      <c r="AF66" s="5"/>
      <c r="AG66" s="5"/>
      <c r="AI66" s="143"/>
      <c r="AJ66" s="143"/>
      <c r="AK66" s="143"/>
      <c r="AL66" s="143"/>
      <c r="AM66" s="143"/>
      <c r="AO66" s="40"/>
      <c r="AP66" s="41"/>
      <c r="AQ66" s="42"/>
    </row>
    <row r="67" spans="1:43" ht="15.75" customHeight="1" x14ac:dyDescent="0.2">
      <c r="A67" s="128"/>
      <c r="B67" s="128"/>
      <c r="C67" s="7" t="s">
        <v>161</v>
      </c>
      <c r="D67" s="8" t="s">
        <v>130</v>
      </c>
      <c r="E67" s="23">
        <v>0</v>
      </c>
      <c r="F67" s="23">
        <v>0</v>
      </c>
      <c r="G67" s="23">
        <v>0</v>
      </c>
      <c r="H67" s="23">
        <v>0</v>
      </c>
      <c r="I67" s="23">
        <v>0</v>
      </c>
      <c r="J67" s="23">
        <v>0</v>
      </c>
      <c r="K67" s="23">
        <v>5</v>
      </c>
      <c r="L67" s="23">
        <v>0</v>
      </c>
      <c r="M67" s="23">
        <v>4</v>
      </c>
      <c r="N67" s="23">
        <v>0</v>
      </c>
      <c r="O67" s="23">
        <v>5</v>
      </c>
      <c r="P67" s="23">
        <v>0</v>
      </c>
      <c r="Q67" s="23">
        <v>0</v>
      </c>
      <c r="R67" s="23">
        <v>0</v>
      </c>
      <c r="S67" s="23">
        <v>0</v>
      </c>
      <c r="T67" s="23">
        <v>5</v>
      </c>
      <c r="U67" s="23">
        <v>0</v>
      </c>
      <c r="V67" s="23">
        <v>3</v>
      </c>
      <c r="W67" s="23">
        <v>0</v>
      </c>
      <c r="X67" s="23">
        <v>0</v>
      </c>
      <c r="Y67" s="23">
        <v>0</v>
      </c>
      <c r="Z67" s="23">
        <v>0</v>
      </c>
      <c r="AA67" s="23">
        <v>0</v>
      </c>
      <c r="AB67" s="23">
        <v>0</v>
      </c>
      <c r="AC67" s="23">
        <v>0</v>
      </c>
      <c r="AD67" s="23">
        <v>7</v>
      </c>
      <c r="AE67" s="5"/>
      <c r="AF67" s="5"/>
      <c r="AG67" s="5"/>
      <c r="AI67" s="143"/>
      <c r="AJ67" s="143"/>
      <c r="AK67" s="143"/>
      <c r="AL67" s="143"/>
      <c r="AM67" s="143"/>
      <c r="AO67" s="40"/>
      <c r="AP67" s="41"/>
      <c r="AQ67" s="42"/>
    </row>
    <row r="68" spans="1:43" x14ac:dyDescent="0.2">
      <c r="AO68" s="40"/>
      <c r="AP68" s="41"/>
      <c r="AQ68" s="42"/>
    </row>
    <row r="69" spans="1:43" ht="15" customHeight="1" x14ac:dyDescent="0.2">
      <c r="C69" s="153" t="s">
        <v>369</v>
      </c>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43"/>
      <c r="AF69" s="43"/>
      <c r="AG69" s="43"/>
    </row>
    <row r="70" spans="1:43" ht="15" customHeight="1" x14ac:dyDescent="0.2">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43"/>
      <c r="AF70" s="43"/>
      <c r="AG70" s="43"/>
    </row>
    <row r="71" spans="1:43" ht="15" customHeight="1" x14ac:dyDescent="0.2">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43"/>
      <c r="AF71" s="43"/>
      <c r="AG71" s="43"/>
    </row>
    <row r="72" spans="1:43" ht="65.25" customHeight="1" x14ac:dyDescent="0.2">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43"/>
      <c r="AF72" s="43"/>
      <c r="AG72" s="43"/>
    </row>
  </sheetData>
  <sheetProtection algorithmName="SHA-512" hashValue="BP21OMRi5nwa4Kgkh3UM/VzD/wR9+CKMJkZ1q7oZCwvUjWM2EQg4fIzsyFL1cL6dhjCmihNzswcT5YKi4tqvpg==" saltValue="5j6ZbnsVMr3O0z9jxxRdSg==" spinCount="100000" sheet="1" objects="1" scenarios="1" selectLockedCells="1" selectUnlockedCells="1"/>
  <mergeCells count="22">
    <mergeCell ref="AQ28:AR28"/>
    <mergeCell ref="AS28:AT28"/>
    <mergeCell ref="A37:A67"/>
    <mergeCell ref="B37:B41"/>
    <mergeCell ref="AI37:AM67"/>
    <mergeCell ref="B42:B43"/>
    <mergeCell ref="B44:B47"/>
    <mergeCell ref="B48:B62"/>
    <mergeCell ref="B63:B67"/>
    <mergeCell ref="AO38:AO58"/>
    <mergeCell ref="A8:A35"/>
    <mergeCell ref="B8:B25"/>
    <mergeCell ref="B27:B35"/>
    <mergeCell ref="C3:AG3"/>
    <mergeCell ref="AI26:AM26"/>
    <mergeCell ref="D26:AD26"/>
    <mergeCell ref="C69:AD72"/>
    <mergeCell ref="AO28:AP28"/>
    <mergeCell ref="E5:AD5"/>
    <mergeCell ref="AI7:AM8"/>
    <mergeCell ref="AI9:AM25"/>
    <mergeCell ref="AI27:AM35"/>
  </mergeCells>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A181-300C-435D-B91F-1F45F7F8587E}">
  <dimension ref="A1:AR106"/>
  <sheetViews>
    <sheetView zoomScale="90" zoomScaleNormal="90" workbookViewId="0">
      <selection activeCell="AI71" sqref="AI71"/>
    </sheetView>
  </sheetViews>
  <sheetFormatPr baseColWidth="10" defaultColWidth="11.42578125" defaultRowHeight="15" x14ac:dyDescent="0.25"/>
  <cols>
    <col min="1" max="1" width="5.7109375" style="67" customWidth="1"/>
    <col min="2" max="2" width="11.7109375" style="67" customWidth="1"/>
    <col min="3" max="3" width="43.7109375" style="67" customWidth="1"/>
    <col min="4" max="4" width="9.140625" style="67" customWidth="1"/>
    <col min="5" max="34" width="5.7109375" style="67" customWidth="1"/>
    <col min="35" max="38" width="11.42578125" style="67"/>
    <col min="39" max="39" width="71.42578125" style="67" customWidth="1"/>
    <col min="40" max="41" width="11.42578125" style="67"/>
    <col min="42" max="42" width="42.7109375" style="67" customWidth="1"/>
    <col min="43" max="16384" width="11.42578125" style="67"/>
  </cols>
  <sheetData>
    <row r="1" spans="1:44" ht="18" x14ac:dyDescent="0.25">
      <c r="A1" s="38"/>
      <c r="B1" s="38"/>
      <c r="C1" s="53" t="s">
        <v>302</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row>
    <row r="2" spans="1:44"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4" ht="45" customHeight="1" x14ac:dyDescent="0.25">
      <c r="A3" s="38"/>
      <c r="B3" s="38"/>
      <c r="C3" s="158" t="s">
        <v>303</v>
      </c>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54"/>
      <c r="AF3" s="54"/>
      <c r="AG3" s="54"/>
      <c r="AH3" s="38"/>
      <c r="AI3" s="38"/>
      <c r="AJ3" s="38"/>
      <c r="AK3" s="38"/>
      <c r="AL3" s="38"/>
      <c r="AM3" s="38"/>
      <c r="AN3" s="38"/>
      <c r="AO3" s="38"/>
      <c r="AP3" s="38"/>
      <c r="AQ3" s="38"/>
      <c r="AR3" s="38"/>
    </row>
    <row r="4" spans="1:44" x14ac:dyDescent="0.2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row>
    <row r="5" spans="1:44" x14ac:dyDescent="0.25">
      <c r="A5" s="38"/>
      <c r="B5" s="38"/>
      <c r="C5" s="38"/>
      <c r="D5" s="38"/>
      <c r="E5" s="139" t="s">
        <v>88</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65"/>
      <c r="AF5" s="65"/>
      <c r="AG5" s="65"/>
      <c r="AH5" s="38"/>
      <c r="AI5" s="38"/>
      <c r="AJ5" s="38"/>
      <c r="AK5" s="38"/>
      <c r="AL5" s="38"/>
      <c r="AM5" s="38"/>
      <c r="AN5" s="38"/>
      <c r="AO5" s="38"/>
      <c r="AP5" s="38"/>
      <c r="AQ5" s="38"/>
      <c r="AR5" s="38"/>
    </row>
    <row r="6" spans="1:44" ht="285.75" x14ac:dyDescent="0.25">
      <c r="A6" s="38"/>
      <c r="B6" s="38"/>
      <c r="C6" s="59"/>
      <c r="D6" s="59"/>
      <c r="E6" s="12" t="s">
        <v>62</v>
      </c>
      <c r="F6" s="12" t="s">
        <v>63</v>
      </c>
      <c r="G6" s="12" t="s">
        <v>64</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65"/>
      <c r="AF6" s="65"/>
      <c r="AG6" s="65"/>
      <c r="AH6" s="38"/>
      <c r="AI6" s="38"/>
      <c r="AJ6" s="38"/>
      <c r="AK6" s="38"/>
      <c r="AL6" s="38"/>
      <c r="AM6" s="38"/>
      <c r="AN6" s="38"/>
      <c r="AO6" s="38"/>
      <c r="AP6" s="38"/>
      <c r="AQ6" s="38"/>
      <c r="AR6" s="38"/>
    </row>
    <row r="7" spans="1:44" ht="33.75" customHeight="1" x14ac:dyDescent="0.25">
      <c r="A7" s="38"/>
      <c r="B7" s="38"/>
      <c r="C7" s="60"/>
      <c r="D7" s="6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65"/>
      <c r="AF7" s="65"/>
      <c r="AG7" s="65"/>
      <c r="AH7" s="38"/>
      <c r="AI7" s="146" t="s">
        <v>167</v>
      </c>
      <c r="AJ7" s="146"/>
      <c r="AK7" s="146"/>
      <c r="AL7" s="146"/>
      <c r="AM7" s="146"/>
      <c r="AN7" s="38"/>
      <c r="AO7" s="38"/>
      <c r="AP7" s="38"/>
      <c r="AQ7" s="38"/>
      <c r="AR7" s="38"/>
    </row>
    <row r="8" spans="1:44" ht="15.75" customHeight="1" x14ac:dyDescent="0.25">
      <c r="A8" s="128" t="s">
        <v>205</v>
      </c>
      <c r="B8" s="128" t="s">
        <v>89</v>
      </c>
      <c r="C8" s="11" t="s">
        <v>44</v>
      </c>
      <c r="D8" s="3" t="s">
        <v>26</v>
      </c>
      <c r="E8" s="9">
        <v>0</v>
      </c>
      <c r="F8" s="9">
        <v>0</v>
      </c>
      <c r="G8" s="9">
        <v>0</v>
      </c>
      <c r="H8" s="9">
        <v>1</v>
      </c>
      <c r="I8" s="9">
        <v>0</v>
      </c>
      <c r="J8" s="9">
        <v>1</v>
      </c>
      <c r="K8" s="9">
        <v>1</v>
      </c>
      <c r="L8" s="9">
        <v>0</v>
      </c>
      <c r="M8" s="9">
        <v>0</v>
      </c>
      <c r="N8" s="9">
        <v>0</v>
      </c>
      <c r="O8" s="9">
        <v>0</v>
      </c>
      <c r="P8" s="9">
        <v>1</v>
      </c>
      <c r="Q8" s="9">
        <v>1</v>
      </c>
      <c r="R8" s="9">
        <v>1</v>
      </c>
      <c r="S8" s="9">
        <v>1</v>
      </c>
      <c r="T8" s="9">
        <v>1</v>
      </c>
      <c r="U8" s="9">
        <v>1</v>
      </c>
      <c r="V8" s="9">
        <v>1</v>
      </c>
      <c r="W8" s="9">
        <v>1</v>
      </c>
      <c r="X8" s="9">
        <v>1</v>
      </c>
      <c r="Y8" s="9">
        <v>1</v>
      </c>
      <c r="Z8" s="9">
        <v>1</v>
      </c>
      <c r="AA8" s="9">
        <v>1</v>
      </c>
      <c r="AB8" s="9">
        <v>1</v>
      </c>
      <c r="AC8" s="9">
        <v>1</v>
      </c>
      <c r="AD8" s="9">
        <v>1</v>
      </c>
      <c r="AE8" s="65"/>
      <c r="AF8" s="65"/>
      <c r="AG8" s="65"/>
      <c r="AH8" s="38"/>
      <c r="AI8" s="146"/>
      <c r="AJ8" s="146"/>
      <c r="AK8" s="146"/>
      <c r="AL8" s="146"/>
      <c r="AM8" s="146"/>
      <c r="AN8" s="38"/>
      <c r="AO8" s="38"/>
      <c r="AP8" s="38"/>
      <c r="AQ8" s="38"/>
      <c r="AR8" s="38"/>
    </row>
    <row r="9" spans="1:44" ht="15.75" customHeight="1" x14ac:dyDescent="0.25">
      <c r="A9" s="128"/>
      <c r="B9" s="128"/>
      <c r="C9" s="11" t="s">
        <v>45</v>
      </c>
      <c r="D9" s="3" t="s">
        <v>27</v>
      </c>
      <c r="E9" s="9">
        <v>1</v>
      </c>
      <c r="F9" s="9">
        <v>1</v>
      </c>
      <c r="G9" s="9">
        <v>1</v>
      </c>
      <c r="H9" s="9">
        <v>1</v>
      </c>
      <c r="I9" s="9">
        <v>1</v>
      </c>
      <c r="J9" s="9">
        <v>1</v>
      </c>
      <c r="K9" s="9">
        <v>0</v>
      </c>
      <c r="L9" s="9">
        <v>1</v>
      </c>
      <c r="M9" s="9">
        <v>1</v>
      </c>
      <c r="N9" s="9">
        <v>1</v>
      </c>
      <c r="O9" s="9">
        <v>0</v>
      </c>
      <c r="P9" s="9">
        <v>1</v>
      </c>
      <c r="Q9" s="9">
        <v>0</v>
      </c>
      <c r="R9" s="9">
        <v>1</v>
      </c>
      <c r="S9" s="9">
        <v>0</v>
      </c>
      <c r="T9" s="9">
        <v>1</v>
      </c>
      <c r="U9" s="9">
        <v>0</v>
      </c>
      <c r="V9" s="9">
        <v>1</v>
      </c>
      <c r="W9" s="9">
        <v>0</v>
      </c>
      <c r="X9" s="9">
        <v>0</v>
      </c>
      <c r="Y9" s="9">
        <v>0</v>
      </c>
      <c r="Z9" s="9">
        <v>0</v>
      </c>
      <c r="AA9" s="9">
        <v>0</v>
      </c>
      <c r="AB9" s="9">
        <v>0</v>
      </c>
      <c r="AC9" s="9">
        <v>1</v>
      </c>
      <c r="AD9" s="9">
        <v>1</v>
      </c>
      <c r="AE9" s="65"/>
      <c r="AF9" s="65"/>
      <c r="AG9" s="65"/>
      <c r="AH9" s="38"/>
      <c r="AI9" s="142" t="s">
        <v>296</v>
      </c>
      <c r="AJ9" s="142"/>
      <c r="AK9" s="142"/>
      <c r="AL9" s="142"/>
      <c r="AM9" s="142"/>
      <c r="AN9" s="38"/>
      <c r="AO9" s="38"/>
      <c r="AP9" s="38"/>
      <c r="AQ9" s="38"/>
      <c r="AR9" s="38"/>
    </row>
    <row r="10" spans="1:44" ht="15.75" customHeight="1" x14ac:dyDescent="0.25">
      <c r="A10" s="128"/>
      <c r="B10" s="128"/>
      <c r="C10" s="11" t="s">
        <v>46</v>
      </c>
      <c r="D10" s="3" t="s">
        <v>28</v>
      </c>
      <c r="E10" s="9">
        <v>1</v>
      </c>
      <c r="F10" s="9">
        <v>1</v>
      </c>
      <c r="G10" s="9">
        <v>1</v>
      </c>
      <c r="H10" s="9">
        <v>1</v>
      </c>
      <c r="I10" s="9">
        <v>1</v>
      </c>
      <c r="J10" s="9">
        <v>1</v>
      </c>
      <c r="K10" s="9">
        <v>1</v>
      </c>
      <c r="L10" s="9">
        <v>1</v>
      </c>
      <c r="M10" s="9">
        <v>1</v>
      </c>
      <c r="N10" s="9">
        <v>1</v>
      </c>
      <c r="O10" s="9">
        <v>1</v>
      </c>
      <c r="P10" s="9">
        <v>1</v>
      </c>
      <c r="Q10" s="9">
        <v>1</v>
      </c>
      <c r="R10" s="9">
        <v>1</v>
      </c>
      <c r="S10" s="9">
        <v>1</v>
      </c>
      <c r="T10" s="9">
        <v>1</v>
      </c>
      <c r="U10" s="9">
        <v>1</v>
      </c>
      <c r="V10" s="9">
        <v>1</v>
      </c>
      <c r="W10" s="9">
        <v>1</v>
      </c>
      <c r="X10" s="9">
        <v>1</v>
      </c>
      <c r="Y10" s="9">
        <v>1</v>
      </c>
      <c r="Z10" s="9">
        <v>1</v>
      </c>
      <c r="AA10" s="9">
        <v>1</v>
      </c>
      <c r="AB10" s="9">
        <v>1</v>
      </c>
      <c r="AC10" s="9">
        <v>1</v>
      </c>
      <c r="AD10" s="9">
        <v>1</v>
      </c>
      <c r="AE10" s="65"/>
      <c r="AF10" s="65"/>
      <c r="AG10" s="65"/>
      <c r="AH10" s="38"/>
      <c r="AI10" s="142"/>
      <c r="AJ10" s="142"/>
      <c r="AK10" s="142"/>
      <c r="AL10" s="142"/>
      <c r="AM10" s="142"/>
      <c r="AN10" s="38"/>
      <c r="AO10" s="38"/>
      <c r="AP10" s="38"/>
      <c r="AQ10" s="38"/>
      <c r="AR10" s="38"/>
    </row>
    <row r="11" spans="1:44" ht="15.75" customHeight="1" x14ac:dyDescent="0.25">
      <c r="A11" s="128"/>
      <c r="B11" s="128"/>
      <c r="C11" s="11" t="s">
        <v>47</v>
      </c>
      <c r="D11" s="3" t="s">
        <v>29</v>
      </c>
      <c r="E11" s="9">
        <v>1</v>
      </c>
      <c r="F11" s="9">
        <v>1</v>
      </c>
      <c r="G11" s="9">
        <v>1</v>
      </c>
      <c r="H11" s="9">
        <v>1</v>
      </c>
      <c r="I11" s="9">
        <v>1</v>
      </c>
      <c r="J11" s="9">
        <v>1</v>
      </c>
      <c r="K11" s="9">
        <v>0</v>
      </c>
      <c r="L11" s="9">
        <v>1</v>
      </c>
      <c r="M11" s="9">
        <v>1</v>
      </c>
      <c r="N11" s="9">
        <v>1</v>
      </c>
      <c r="O11" s="9">
        <v>0</v>
      </c>
      <c r="P11" s="9">
        <v>1</v>
      </c>
      <c r="Q11" s="9">
        <v>0</v>
      </c>
      <c r="R11" s="9">
        <v>1</v>
      </c>
      <c r="S11" s="9">
        <v>0</v>
      </c>
      <c r="T11" s="9">
        <v>1</v>
      </c>
      <c r="U11" s="9">
        <v>0</v>
      </c>
      <c r="V11" s="9">
        <v>1</v>
      </c>
      <c r="W11" s="9">
        <v>0</v>
      </c>
      <c r="X11" s="9">
        <v>0</v>
      </c>
      <c r="Y11" s="9">
        <v>0</v>
      </c>
      <c r="Z11" s="9">
        <v>0</v>
      </c>
      <c r="AA11" s="9">
        <v>0</v>
      </c>
      <c r="AB11" s="9">
        <v>0</v>
      </c>
      <c r="AC11" s="9">
        <v>1</v>
      </c>
      <c r="AD11" s="9">
        <v>1</v>
      </c>
      <c r="AE11" s="65"/>
      <c r="AF11" s="65"/>
      <c r="AG11" s="65"/>
      <c r="AH11" s="38"/>
      <c r="AI11" s="142"/>
      <c r="AJ11" s="142"/>
      <c r="AK11" s="142"/>
      <c r="AL11" s="142"/>
      <c r="AM11" s="142"/>
      <c r="AN11" s="38"/>
      <c r="AO11" s="38"/>
      <c r="AP11" s="38"/>
      <c r="AQ11" s="38"/>
      <c r="AR11" s="38"/>
    </row>
    <row r="12" spans="1:44" ht="15.75" customHeight="1" x14ac:dyDescent="0.25">
      <c r="A12" s="128"/>
      <c r="B12" s="128"/>
      <c r="C12" s="11" t="s">
        <v>48</v>
      </c>
      <c r="D12" s="3" t="s">
        <v>30</v>
      </c>
      <c r="E12" s="9">
        <v>0</v>
      </c>
      <c r="F12" s="9">
        <v>0</v>
      </c>
      <c r="G12" s="9">
        <v>0</v>
      </c>
      <c r="H12" s="9">
        <v>0</v>
      </c>
      <c r="I12" s="9">
        <v>1</v>
      </c>
      <c r="J12" s="9">
        <v>1</v>
      </c>
      <c r="K12" s="9">
        <v>0</v>
      </c>
      <c r="L12" s="9">
        <v>1</v>
      </c>
      <c r="M12" s="9">
        <v>0</v>
      </c>
      <c r="N12" s="9">
        <v>1</v>
      </c>
      <c r="O12" s="9">
        <v>0</v>
      </c>
      <c r="P12" s="9">
        <v>0</v>
      </c>
      <c r="Q12" s="9">
        <v>0</v>
      </c>
      <c r="R12" s="9">
        <v>0</v>
      </c>
      <c r="S12" s="9">
        <v>0</v>
      </c>
      <c r="T12" s="9">
        <v>0</v>
      </c>
      <c r="U12" s="9">
        <v>0</v>
      </c>
      <c r="V12" s="9">
        <v>1</v>
      </c>
      <c r="W12" s="9">
        <v>0</v>
      </c>
      <c r="X12" s="9">
        <v>0</v>
      </c>
      <c r="Y12" s="9">
        <v>0</v>
      </c>
      <c r="Z12" s="9">
        <v>0</v>
      </c>
      <c r="AA12" s="9">
        <v>0</v>
      </c>
      <c r="AB12" s="9">
        <v>0</v>
      </c>
      <c r="AC12" s="9">
        <v>0</v>
      </c>
      <c r="AD12" s="9">
        <v>0</v>
      </c>
      <c r="AE12" s="65"/>
      <c r="AF12" s="65"/>
      <c r="AG12" s="65"/>
      <c r="AH12" s="38"/>
      <c r="AI12" s="142"/>
      <c r="AJ12" s="142"/>
      <c r="AK12" s="142"/>
      <c r="AL12" s="142"/>
      <c r="AM12" s="142"/>
      <c r="AN12" s="38"/>
      <c r="AO12" s="38"/>
      <c r="AP12" s="38"/>
      <c r="AQ12" s="38"/>
      <c r="AR12" s="38"/>
    </row>
    <row r="13" spans="1:44" ht="15.75" customHeight="1" x14ac:dyDescent="0.25">
      <c r="A13" s="128"/>
      <c r="B13" s="128"/>
      <c r="C13" s="11" t="s">
        <v>49</v>
      </c>
      <c r="D13" s="3" t="s">
        <v>31</v>
      </c>
      <c r="E13" s="9">
        <v>0</v>
      </c>
      <c r="F13" s="9">
        <v>0</v>
      </c>
      <c r="G13" s="9">
        <v>0</v>
      </c>
      <c r="H13" s="9">
        <v>0</v>
      </c>
      <c r="I13" s="9">
        <v>1</v>
      </c>
      <c r="J13" s="9">
        <v>1</v>
      </c>
      <c r="K13" s="9">
        <v>0</v>
      </c>
      <c r="L13" s="9">
        <v>1</v>
      </c>
      <c r="M13" s="9">
        <v>0</v>
      </c>
      <c r="N13" s="9">
        <v>1</v>
      </c>
      <c r="O13" s="9">
        <v>0</v>
      </c>
      <c r="P13" s="9">
        <v>0</v>
      </c>
      <c r="Q13" s="9">
        <v>0</v>
      </c>
      <c r="R13" s="9">
        <v>0</v>
      </c>
      <c r="S13" s="9">
        <v>0</v>
      </c>
      <c r="T13" s="9">
        <v>0</v>
      </c>
      <c r="U13" s="9">
        <v>0</v>
      </c>
      <c r="V13" s="9">
        <v>1</v>
      </c>
      <c r="W13" s="9">
        <v>0</v>
      </c>
      <c r="X13" s="9">
        <v>0</v>
      </c>
      <c r="Y13" s="9">
        <v>0</v>
      </c>
      <c r="Z13" s="9">
        <v>0</v>
      </c>
      <c r="AA13" s="9">
        <v>0</v>
      </c>
      <c r="AB13" s="9">
        <v>0</v>
      </c>
      <c r="AC13" s="9">
        <v>0</v>
      </c>
      <c r="AD13" s="9">
        <v>0</v>
      </c>
      <c r="AE13" s="65"/>
      <c r="AF13" s="65"/>
      <c r="AG13" s="65"/>
      <c r="AH13" s="38"/>
      <c r="AI13" s="142"/>
      <c r="AJ13" s="142"/>
      <c r="AK13" s="142"/>
      <c r="AL13" s="142"/>
      <c r="AM13" s="142"/>
      <c r="AN13" s="38"/>
      <c r="AO13" s="38"/>
      <c r="AP13" s="38"/>
      <c r="AQ13" s="38"/>
      <c r="AR13" s="38"/>
    </row>
    <row r="14" spans="1:44" ht="15.75" customHeight="1" x14ac:dyDescent="0.25">
      <c r="A14" s="128"/>
      <c r="B14" s="128"/>
      <c r="C14" s="11" t="s">
        <v>50</v>
      </c>
      <c r="D14" s="3" t="s">
        <v>32</v>
      </c>
      <c r="E14" s="9">
        <v>0</v>
      </c>
      <c r="F14" s="9">
        <v>0</v>
      </c>
      <c r="G14" s="9">
        <v>1</v>
      </c>
      <c r="H14" s="9">
        <v>1</v>
      </c>
      <c r="I14" s="9">
        <v>0</v>
      </c>
      <c r="J14" s="9">
        <v>0</v>
      </c>
      <c r="K14" s="9">
        <v>1</v>
      </c>
      <c r="L14" s="9">
        <v>0</v>
      </c>
      <c r="M14" s="9">
        <v>0</v>
      </c>
      <c r="N14" s="9">
        <v>0</v>
      </c>
      <c r="O14" s="9">
        <v>0</v>
      </c>
      <c r="P14" s="9">
        <v>0</v>
      </c>
      <c r="Q14" s="9">
        <v>0</v>
      </c>
      <c r="R14" s="9">
        <v>0</v>
      </c>
      <c r="S14" s="9">
        <v>0</v>
      </c>
      <c r="T14" s="9">
        <v>0</v>
      </c>
      <c r="U14" s="9">
        <v>0</v>
      </c>
      <c r="V14" s="9">
        <v>1</v>
      </c>
      <c r="W14" s="9">
        <v>0</v>
      </c>
      <c r="X14" s="9">
        <v>0</v>
      </c>
      <c r="Y14" s="9">
        <v>0</v>
      </c>
      <c r="Z14" s="9">
        <v>0</v>
      </c>
      <c r="AA14" s="9">
        <v>0</v>
      </c>
      <c r="AB14" s="9">
        <v>0</v>
      </c>
      <c r="AC14" s="9">
        <v>0</v>
      </c>
      <c r="AD14" s="9">
        <v>0</v>
      </c>
      <c r="AE14" s="65"/>
      <c r="AF14" s="65"/>
      <c r="AG14" s="65"/>
      <c r="AH14" s="38"/>
      <c r="AI14" s="142"/>
      <c r="AJ14" s="142"/>
      <c r="AK14" s="142"/>
      <c r="AL14" s="142"/>
      <c r="AM14" s="142"/>
      <c r="AN14" s="38"/>
      <c r="AO14" s="38"/>
      <c r="AP14" s="38"/>
      <c r="AQ14" s="38"/>
      <c r="AR14" s="38"/>
    </row>
    <row r="15" spans="1:44" ht="15.75" customHeight="1" x14ac:dyDescent="0.25">
      <c r="A15" s="128"/>
      <c r="B15" s="128"/>
      <c r="C15" s="11" t="s">
        <v>51</v>
      </c>
      <c r="D15" s="3" t="s">
        <v>33</v>
      </c>
      <c r="E15" s="9">
        <v>0</v>
      </c>
      <c r="F15" s="9">
        <v>0</v>
      </c>
      <c r="G15" s="9">
        <v>1</v>
      </c>
      <c r="H15" s="9">
        <v>0</v>
      </c>
      <c r="I15" s="9">
        <v>1</v>
      </c>
      <c r="J15" s="9">
        <v>0</v>
      </c>
      <c r="K15" s="9">
        <v>0</v>
      </c>
      <c r="L15" s="9">
        <v>0</v>
      </c>
      <c r="M15" s="9">
        <v>0</v>
      </c>
      <c r="N15" s="9">
        <v>0</v>
      </c>
      <c r="O15" s="9">
        <v>0</v>
      </c>
      <c r="P15" s="9">
        <v>1</v>
      </c>
      <c r="Q15" s="9">
        <v>1</v>
      </c>
      <c r="R15" s="9">
        <v>0</v>
      </c>
      <c r="S15" s="9">
        <v>0</v>
      </c>
      <c r="T15" s="9">
        <v>1</v>
      </c>
      <c r="U15" s="9">
        <v>1</v>
      </c>
      <c r="V15" s="9">
        <v>1</v>
      </c>
      <c r="W15" s="9">
        <v>0</v>
      </c>
      <c r="X15" s="9">
        <v>0</v>
      </c>
      <c r="Y15" s="9">
        <v>0</v>
      </c>
      <c r="Z15" s="9">
        <v>1</v>
      </c>
      <c r="AA15" s="9">
        <v>0</v>
      </c>
      <c r="AB15" s="9">
        <v>0</v>
      </c>
      <c r="AC15" s="9">
        <v>0</v>
      </c>
      <c r="AD15" s="9">
        <v>0</v>
      </c>
      <c r="AE15" s="65"/>
      <c r="AF15" s="65"/>
      <c r="AG15" s="65"/>
      <c r="AH15" s="38"/>
      <c r="AI15" s="142"/>
      <c r="AJ15" s="142"/>
      <c r="AK15" s="142"/>
      <c r="AL15" s="142"/>
      <c r="AM15" s="142"/>
      <c r="AN15" s="38"/>
      <c r="AO15" s="38"/>
      <c r="AP15" s="38"/>
      <c r="AQ15" s="38"/>
      <c r="AR15" s="38"/>
    </row>
    <row r="16" spans="1:44" ht="15.75" customHeight="1" x14ac:dyDescent="0.25">
      <c r="A16" s="128"/>
      <c r="B16" s="128"/>
      <c r="C16" s="11" t="s">
        <v>52</v>
      </c>
      <c r="D16" s="3" t="s">
        <v>34</v>
      </c>
      <c r="E16" s="9">
        <v>0</v>
      </c>
      <c r="F16" s="9">
        <v>1</v>
      </c>
      <c r="G16" s="9">
        <v>1</v>
      </c>
      <c r="H16" s="9">
        <v>1</v>
      </c>
      <c r="I16" s="9">
        <v>1</v>
      </c>
      <c r="J16" s="9">
        <v>0</v>
      </c>
      <c r="K16" s="9">
        <v>1</v>
      </c>
      <c r="L16" s="9">
        <v>0</v>
      </c>
      <c r="M16" s="9">
        <v>1</v>
      </c>
      <c r="N16" s="9">
        <v>1</v>
      </c>
      <c r="O16" s="9">
        <v>0</v>
      </c>
      <c r="P16" s="9">
        <v>1</v>
      </c>
      <c r="Q16" s="9">
        <v>0</v>
      </c>
      <c r="R16" s="9">
        <v>0</v>
      </c>
      <c r="S16" s="9">
        <v>1</v>
      </c>
      <c r="T16" s="9">
        <v>1</v>
      </c>
      <c r="U16" s="9">
        <v>0</v>
      </c>
      <c r="V16" s="9">
        <v>0</v>
      </c>
      <c r="W16" s="9">
        <v>0</v>
      </c>
      <c r="X16" s="9">
        <v>0</v>
      </c>
      <c r="Y16" s="9">
        <v>0</v>
      </c>
      <c r="Z16" s="9">
        <v>0</v>
      </c>
      <c r="AA16" s="9">
        <v>0</v>
      </c>
      <c r="AB16" s="9">
        <v>0</v>
      </c>
      <c r="AC16" s="9">
        <v>0</v>
      </c>
      <c r="AD16" s="9">
        <v>1</v>
      </c>
      <c r="AE16" s="65"/>
      <c r="AF16" s="65"/>
      <c r="AG16" s="65"/>
      <c r="AH16" s="38"/>
      <c r="AI16" s="142"/>
      <c r="AJ16" s="142"/>
      <c r="AK16" s="142"/>
      <c r="AL16" s="142"/>
      <c r="AM16" s="142"/>
      <c r="AN16" s="38"/>
      <c r="AO16" s="38"/>
      <c r="AP16" s="38"/>
      <c r="AQ16" s="38"/>
      <c r="AR16" s="38"/>
    </row>
    <row r="17" spans="1:44" ht="15.75" customHeight="1" x14ac:dyDescent="0.25">
      <c r="A17" s="128"/>
      <c r="B17" s="128"/>
      <c r="C17" s="11" t="s">
        <v>53</v>
      </c>
      <c r="D17" s="3" t="s">
        <v>35</v>
      </c>
      <c r="E17" s="9">
        <v>1</v>
      </c>
      <c r="F17" s="9">
        <v>1</v>
      </c>
      <c r="G17" s="9">
        <v>0</v>
      </c>
      <c r="H17" s="9">
        <v>1</v>
      </c>
      <c r="I17" s="9">
        <v>1</v>
      </c>
      <c r="J17" s="9">
        <v>0</v>
      </c>
      <c r="K17" s="9">
        <v>0</v>
      </c>
      <c r="L17" s="9">
        <v>1</v>
      </c>
      <c r="M17" s="9">
        <v>1</v>
      </c>
      <c r="N17" s="9">
        <v>1</v>
      </c>
      <c r="O17" s="9">
        <v>1</v>
      </c>
      <c r="P17" s="9">
        <v>0</v>
      </c>
      <c r="Q17" s="9">
        <v>0</v>
      </c>
      <c r="R17" s="9">
        <v>0</v>
      </c>
      <c r="S17" s="9">
        <v>0</v>
      </c>
      <c r="T17" s="9">
        <v>0</v>
      </c>
      <c r="U17" s="9">
        <v>0</v>
      </c>
      <c r="V17" s="9">
        <v>0</v>
      </c>
      <c r="W17" s="9">
        <v>0</v>
      </c>
      <c r="X17" s="9">
        <v>0</v>
      </c>
      <c r="Y17" s="9">
        <v>0</v>
      </c>
      <c r="Z17" s="9">
        <v>0</v>
      </c>
      <c r="AA17" s="9">
        <v>0</v>
      </c>
      <c r="AB17" s="9">
        <v>0</v>
      </c>
      <c r="AC17" s="9">
        <v>0</v>
      </c>
      <c r="AD17" s="9">
        <v>1</v>
      </c>
      <c r="AE17" s="65"/>
      <c r="AF17" s="65"/>
      <c r="AG17" s="65"/>
      <c r="AH17" s="38"/>
      <c r="AI17" s="142"/>
      <c r="AJ17" s="142"/>
      <c r="AK17" s="142"/>
      <c r="AL17" s="142"/>
      <c r="AM17" s="142"/>
      <c r="AN17" s="38"/>
      <c r="AO17" s="38"/>
      <c r="AP17" s="38"/>
      <c r="AQ17" s="38"/>
      <c r="AR17" s="38"/>
    </row>
    <row r="18" spans="1:44" ht="15.75" customHeight="1" x14ac:dyDescent="0.25">
      <c r="A18" s="128"/>
      <c r="B18" s="128"/>
      <c r="C18" s="11" t="s">
        <v>54</v>
      </c>
      <c r="D18" s="3" t="s">
        <v>36</v>
      </c>
      <c r="E18" s="9">
        <v>1</v>
      </c>
      <c r="F18" s="9">
        <v>1</v>
      </c>
      <c r="G18" s="9">
        <v>1</v>
      </c>
      <c r="H18" s="9">
        <v>1</v>
      </c>
      <c r="I18" s="9">
        <v>1</v>
      </c>
      <c r="J18" s="9">
        <v>1</v>
      </c>
      <c r="K18" s="9">
        <v>0</v>
      </c>
      <c r="L18" s="9">
        <v>1</v>
      </c>
      <c r="M18" s="9">
        <v>1</v>
      </c>
      <c r="N18" s="9">
        <v>1</v>
      </c>
      <c r="O18" s="9">
        <v>0</v>
      </c>
      <c r="P18" s="9">
        <v>0</v>
      </c>
      <c r="Q18" s="9">
        <v>0</v>
      </c>
      <c r="R18" s="9">
        <v>0</v>
      </c>
      <c r="S18" s="9">
        <v>0</v>
      </c>
      <c r="T18" s="9">
        <v>0</v>
      </c>
      <c r="U18" s="9">
        <v>0</v>
      </c>
      <c r="V18" s="9">
        <v>0</v>
      </c>
      <c r="W18" s="9">
        <v>0</v>
      </c>
      <c r="X18" s="9">
        <v>0</v>
      </c>
      <c r="Y18" s="9">
        <v>0</v>
      </c>
      <c r="Z18" s="9">
        <v>0</v>
      </c>
      <c r="AA18" s="9">
        <v>0</v>
      </c>
      <c r="AB18" s="9">
        <v>0</v>
      </c>
      <c r="AC18" s="9">
        <v>0</v>
      </c>
      <c r="AD18" s="9">
        <v>0</v>
      </c>
      <c r="AE18" s="65"/>
      <c r="AF18" s="65"/>
      <c r="AG18" s="65"/>
      <c r="AH18" s="38"/>
      <c r="AI18" s="142"/>
      <c r="AJ18" s="142"/>
      <c r="AK18" s="142"/>
      <c r="AL18" s="142"/>
      <c r="AM18" s="142"/>
      <c r="AN18" s="38"/>
      <c r="AO18" s="38"/>
      <c r="AP18" s="38"/>
      <c r="AQ18" s="38"/>
      <c r="AR18" s="38"/>
    </row>
    <row r="19" spans="1:44" ht="15.75" customHeight="1" x14ac:dyDescent="0.25">
      <c r="A19" s="128"/>
      <c r="B19" s="128"/>
      <c r="C19" s="11" t="s">
        <v>55</v>
      </c>
      <c r="D19" s="3" t="s">
        <v>37</v>
      </c>
      <c r="E19" s="9">
        <v>1</v>
      </c>
      <c r="F19" s="9">
        <v>1</v>
      </c>
      <c r="G19" s="9">
        <v>1</v>
      </c>
      <c r="H19" s="9">
        <v>1</v>
      </c>
      <c r="I19" s="9">
        <v>1</v>
      </c>
      <c r="J19" s="9">
        <v>1</v>
      </c>
      <c r="K19" s="9">
        <v>0</v>
      </c>
      <c r="L19" s="9">
        <v>1</v>
      </c>
      <c r="M19" s="9">
        <v>1</v>
      </c>
      <c r="N19" s="9">
        <v>1</v>
      </c>
      <c r="O19" s="9">
        <v>0</v>
      </c>
      <c r="P19" s="9">
        <v>0</v>
      </c>
      <c r="Q19" s="9">
        <v>0</v>
      </c>
      <c r="R19" s="9">
        <v>0</v>
      </c>
      <c r="S19" s="9">
        <v>0</v>
      </c>
      <c r="T19" s="9">
        <v>0</v>
      </c>
      <c r="U19" s="9">
        <v>0</v>
      </c>
      <c r="V19" s="9">
        <v>0</v>
      </c>
      <c r="W19" s="9">
        <v>0</v>
      </c>
      <c r="X19" s="9">
        <v>0</v>
      </c>
      <c r="Y19" s="9">
        <v>0</v>
      </c>
      <c r="Z19" s="9">
        <v>0</v>
      </c>
      <c r="AA19" s="9">
        <v>0</v>
      </c>
      <c r="AB19" s="9">
        <v>0</v>
      </c>
      <c r="AC19" s="9">
        <v>0</v>
      </c>
      <c r="AD19" s="9">
        <v>0</v>
      </c>
      <c r="AE19" s="65"/>
      <c r="AF19" s="65"/>
      <c r="AG19" s="65"/>
      <c r="AH19" s="38"/>
      <c r="AI19" s="142"/>
      <c r="AJ19" s="142"/>
      <c r="AK19" s="142"/>
      <c r="AL19" s="142"/>
      <c r="AM19" s="142"/>
      <c r="AN19" s="38"/>
      <c r="AO19" s="38"/>
      <c r="AP19" s="38"/>
      <c r="AQ19" s="38"/>
      <c r="AR19" s="38"/>
    </row>
    <row r="20" spans="1:44" ht="15.75" customHeight="1" x14ac:dyDescent="0.25">
      <c r="A20" s="128"/>
      <c r="B20" s="128"/>
      <c r="C20" s="11" t="s">
        <v>56</v>
      </c>
      <c r="D20" s="3" t="s">
        <v>38</v>
      </c>
      <c r="E20" s="9">
        <v>1</v>
      </c>
      <c r="F20" s="9">
        <v>1</v>
      </c>
      <c r="G20" s="9">
        <v>1</v>
      </c>
      <c r="H20" s="9">
        <v>1</v>
      </c>
      <c r="I20" s="9">
        <v>1</v>
      </c>
      <c r="J20" s="9">
        <v>1</v>
      </c>
      <c r="K20" s="9">
        <v>0</v>
      </c>
      <c r="L20" s="9">
        <v>1</v>
      </c>
      <c r="M20" s="9">
        <v>1</v>
      </c>
      <c r="N20" s="9">
        <v>1</v>
      </c>
      <c r="O20" s="9">
        <v>0</v>
      </c>
      <c r="P20" s="9">
        <v>0</v>
      </c>
      <c r="Q20" s="9">
        <v>0</v>
      </c>
      <c r="R20" s="9">
        <v>0</v>
      </c>
      <c r="S20" s="9">
        <v>0</v>
      </c>
      <c r="T20" s="9">
        <v>0</v>
      </c>
      <c r="U20" s="9">
        <v>0</v>
      </c>
      <c r="V20" s="9">
        <v>0</v>
      </c>
      <c r="W20" s="9">
        <v>0</v>
      </c>
      <c r="X20" s="9">
        <v>0</v>
      </c>
      <c r="Y20" s="9">
        <v>0</v>
      </c>
      <c r="Z20" s="9">
        <v>0</v>
      </c>
      <c r="AA20" s="9">
        <v>0</v>
      </c>
      <c r="AB20" s="9">
        <v>0</v>
      </c>
      <c r="AC20" s="9">
        <v>0</v>
      </c>
      <c r="AD20" s="9">
        <v>0</v>
      </c>
      <c r="AE20" s="65"/>
      <c r="AF20" s="65"/>
      <c r="AG20" s="65"/>
      <c r="AH20" s="38"/>
      <c r="AI20" s="142"/>
      <c r="AJ20" s="142"/>
      <c r="AK20" s="142"/>
      <c r="AL20" s="142"/>
      <c r="AM20" s="142"/>
      <c r="AN20" s="38"/>
      <c r="AO20" s="38"/>
      <c r="AP20" s="38"/>
      <c r="AQ20" s="38"/>
      <c r="AR20" s="38"/>
    </row>
    <row r="21" spans="1:44" ht="15.75" customHeight="1" x14ac:dyDescent="0.25">
      <c r="A21" s="128"/>
      <c r="B21" s="128"/>
      <c r="C21" s="11" t="s">
        <v>57</v>
      </c>
      <c r="D21" s="3" t="s">
        <v>39</v>
      </c>
      <c r="E21" s="9">
        <v>0</v>
      </c>
      <c r="F21" s="9">
        <v>0</v>
      </c>
      <c r="G21" s="9">
        <v>0</v>
      </c>
      <c r="H21" s="9">
        <v>0</v>
      </c>
      <c r="I21" s="9">
        <v>0</v>
      </c>
      <c r="J21" s="9">
        <v>1</v>
      </c>
      <c r="K21" s="9">
        <v>0</v>
      </c>
      <c r="L21" s="9">
        <v>1</v>
      </c>
      <c r="M21" s="9">
        <v>0</v>
      </c>
      <c r="N21" s="9">
        <v>0</v>
      </c>
      <c r="O21" s="9">
        <v>0</v>
      </c>
      <c r="P21" s="9">
        <v>0</v>
      </c>
      <c r="Q21" s="9">
        <v>1</v>
      </c>
      <c r="R21" s="9">
        <v>0</v>
      </c>
      <c r="S21" s="9">
        <v>1</v>
      </c>
      <c r="T21" s="9">
        <v>0</v>
      </c>
      <c r="U21" s="9">
        <v>1</v>
      </c>
      <c r="V21" s="9">
        <v>1</v>
      </c>
      <c r="W21" s="9">
        <v>1</v>
      </c>
      <c r="X21" s="9">
        <v>0</v>
      </c>
      <c r="Y21" s="9">
        <v>0</v>
      </c>
      <c r="Z21" s="9">
        <v>0</v>
      </c>
      <c r="AA21" s="9">
        <v>0</v>
      </c>
      <c r="AB21" s="9">
        <v>0</v>
      </c>
      <c r="AC21" s="9">
        <v>0</v>
      </c>
      <c r="AD21" s="9">
        <v>0</v>
      </c>
      <c r="AE21" s="65"/>
      <c r="AF21" s="65"/>
      <c r="AG21" s="65"/>
      <c r="AH21" s="38"/>
      <c r="AI21" s="142"/>
      <c r="AJ21" s="142"/>
      <c r="AK21" s="142"/>
      <c r="AL21" s="142"/>
      <c r="AM21" s="142"/>
      <c r="AN21" s="38"/>
      <c r="AO21" s="38"/>
      <c r="AP21" s="38"/>
      <c r="AQ21" s="38"/>
      <c r="AR21" s="38"/>
    </row>
    <row r="22" spans="1:44" ht="15.75" customHeight="1" x14ac:dyDescent="0.25">
      <c r="A22" s="128"/>
      <c r="B22" s="128"/>
      <c r="C22" s="11" t="s">
        <v>58</v>
      </c>
      <c r="D22" s="3" t="s">
        <v>40</v>
      </c>
      <c r="E22" s="9">
        <v>0</v>
      </c>
      <c r="F22" s="9">
        <v>0</v>
      </c>
      <c r="G22" s="9">
        <v>0</v>
      </c>
      <c r="H22" s="9">
        <v>0</v>
      </c>
      <c r="I22" s="9">
        <v>1</v>
      </c>
      <c r="J22" s="9">
        <v>0</v>
      </c>
      <c r="K22" s="9">
        <v>0</v>
      </c>
      <c r="L22" s="9">
        <v>1</v>
      </c>
      <c r="M22" s="9">
        <v>0</v>
      </c>
      <c r="N22" s="9">
        <v>0</v>
      </c>
      <c r="O22" s="9">
        <v>0</v>
      </c>
      <c r="P22" s="9">
        <v>1</v>
      </c>
      <c r="Q22" s="9">
        <v>0</v>
      </c>
      <c r="R22" s="9">
        <v>0</v>
      </c>
      <c r="S22" s="9">
        <v>0</v>
      </c>
      <c r="T22" s="9">
        <v>0</v>
      </c>
      <c r="U22" s="9">
        <v>0</v>
      </c>
      <c r="V22" s="9">
        <v>0</v>
      </c>
      <c r="W22" s="9">
        <v>0</v>
      </c>
      <c r="X22" s="9">
        <v>0</v>
      </c>
      <c r="Y22" s="9">
        <v>0</v>
      </c>
      <c r="Z22" s="9">
        <v>0</v>
      </c>
      <c r="AA22" s="9">
        <v>0</v>
      </c>
      <c r="AB22" s="9">
        <v>0</v>
      </c>
      <c r="AC22" s="9">
        <v>0</v>
      </c>
      <c r="AD22" s="9">
        <v>0</v>
      </c>
      <c r="AE22" s="65"/>
      <c r="AF22" s="65"/>
      <c r="AG22" s="65"/>
      <c r="AH22" s="38"/>
      <c r="AI22" s="142"/>
      <c r="AJ22" s="142"/>
      <c r="AK22" s="142"/>
      <c r="AL22" s="142"/>
      <c r="AM22" s="142"/>
      <c r="AN22" s="38"/>
      <c r="AO22" s="38"/>
      <c r="AP22" s="38"/>
      <c r="AQ22" s="38"/>
      <c r="AR22" s="38"/>
    </row>
    <row r="23" spans="1:44" ht="15.75" customHeight="1" x14ac:dyDescent="0.25">
      <c r="A23" s="128"/>
      <c r="B23" s="128"/>
      <c r="C23" s="11" t="s">
        <v>59</v>
      </c>
      <c r="D23" s="3" t="s">
        <v>41</v>
      </c>
      <c r="E23" s="9">
        <v>0</v>
      </c>
      <c r="F23" s="9">
        <v>0</v>
      </c>
      <c r="G23" s="9">
        <v>0</v>
      </c>
      <c r="H23" s="9">
        <v>0</v>
      </c>
      <c r="I23" s="9">
        <v>1</v>
      </c>
      <c r="J23" s="9">
        <v>0</v>
      </c>
      <c r="K23" s="9">
        <v>0</v>
      </c>
      <c r="L23" s="9">
        <v>0</v>
      </c>
      <c r="M23" s="9">
        <v>1</v>
      </c>
      <c r="N23" s="9">
        <v>0</v>
      </c>
      <c r="O23" s="9">
        <v>0</v>
      </c>
      <c r="P23" s="9">
        <v>0</v>
      </c>
      <c r="Q23" s="9">
        <v>0</v>
      </c>
      <c r="R23" s="9">
        <v>0</v>
      </c>
      <c r="S23" s="9">
        <v>0</v>
      </c>
      <c r="T23" s="9">
        <v>0</v>
      </c>
      <c r="U23" s="9">
        <v>0</v>
      </c>
      <c r="V23" s="9">
        <v>0</v>
      </c>
      <c r="W23" s="9">
        <v>0</v>
      </c>
      <c r="X23" s="9">
        <v>0</v>
      </c>
      <c r="Y23" s="9">
        <v>0</v>
      </c>
      <c r="Z23" s="9">
        <v>0</v>
      </c>
      <c r="AA23" s="9">
        <v>0</v>
      </c>
      <c r="AB23" s="9">
        <v>0</v>
      </c>
      <c r="AC23" s="9">
        <v>0</v>
      </c>
      <c r="AD23" s="9">
        <v>0</v>
      </c>
      <c r="AE23" s="65"/>
      <c r="AF23" s="65"/>
      <c r="AG23" s="65"/>
      <c r="AH23" s="38"/>
      <c r="AI23" s="142"/>
      <c r="AJ23" s="142"/>
      <c r="AK23" s="142"/>
      <c r="AL23" s="142"/>
      <c r="AM23" s="142"/>
      <c r="AN23" s="38"/>
      <c r="AO23" s="38"/>
      <c r="AP23" s="38"/>
      <c r="AQ23" s="38"/>
      <c r="AR23" s="38"/>
    </row>
    <row r="24" spans="1:44" ht="15.75" customHeight="1" x14ac:dyDescent="0.25">
      <c r="A24" s="128"/>
      <c r="B24" s="128"/>
      <c r="C24" s="11" t="s">
        <v>60</v>
      </c>
      <c r="D24" s="3" t="s">
        <v>42</v>
      </c>
      <c r="E24" s="9">
        <v>0</v>
      </c>
      <c r="F24" s="9">
        <v>0</v>
      </c>
      <c r="G24" s="9">
        <v>0</v>
      </c>
      <c r="H24" s="9">
        <v>0</v>
      </c>
      <c r="I24" s="9">
        <v>1</v>
      </c>
      <c r="J24" s="9">
        <v>0</v>
      </c>
      <c r="K24" s="9">
        <v>0</v>
      </c>
      <c r="L24" s="9">
        <v>0</v>
      </c>
      <c r="M24" s="9">
        <v>1</v>
      </c>
      <c r="N24" s="9">
        <v>0</v>
      </c>
      <c r="O24" s="9">
        <v>0</v>
      </c>
      <c r="P24" s="9">
        <v>0</v>
      </c>
      <c r="Q24" s="9">
        <v>0</v>
      </c>
      <c r="R24" s="9">
        <v>0</v>
      </c>
      <c r="S24" s="9">
        <v>0</v>
      </c>
      <c r="T24" s="9">
        <v>0</v>
      </c>
      <c r="U24" s="9">
        <v>0</v>
      </c>
      <c r="V24" s="9">
        <v>0</v>
      </c>
      <c r="W24" s="9">
        <v>0</v>
      </c>
      <c r="X24" s="9">
        <v>0</v>
      </c>
      <c r="Y24" s="9">
        <v>0</v>
      </c>
      <c r="Z24" s="9">
        <v>0</v>
      </c>
      <c r="AA24" s="9">
        <v>0</v>
      </c>
      <c r="AB24" s="9">
        <v>0</v>
      </c>
      <c r="AC24" s="9">
        <v>0</v>
      </c>
      <c r="AD24" s="9">
        <v>0</v>
      </c>
      <c r="AE24" s="65"/>
      <c r="AF24" s="65"/>
      <c r="AG24" s="65"/>
      <c r="AH24" s="38"/>
      <c r="AI24" s="142"/>
      <c r="AJ24" s="142"/>
      <c r="AK24" s="142"/>
      <c r="AL24" s="142"/>
      <c r="AM24" s="142"/>
      <c r="AN24" s="38"/>
      <c r="AO24" s="38"/>
      <c r="AP24" s="38"/>
      <c r="AQ24" s="38"/>
      <c r="AR24" s="38"/>
    </row>
    <row r="25" spans="1:44" ht="15.75" customHeight="1" x14ac:dyDescent="0.25">
      <c r="A25" s="128"/>
      <c r="B25" s="128"/>
      <c r="C25" s="11" t="s">
        <v>61</v>
      </c>
      <c r="D25" s="3" t="s">
        <v>43</v>
      </c>
      <c r="E25" s="9">
        <v>0</v>
      </c>
      <c r="F25" s="9">
        <v>0</v>
      </c>
      <c r="G25" s="9">
        <v>0</v>
      </c>
      <c r="H25" s="9">
        <v>0</v>
      </c>
      <c r="I25" s="9">
        <v>1</v>
      </c>
      <c r="J25" s="9">
        <v>0</v>
      </c>
      <c r="K25" s="9">
        <v>0</v>
      </c>
      <c r="L25" s="9">
        <v>0</v>
      </c>
      <c r="M25" s="9">
        <v>0</v>
      </c>
      <c r="N25" s="9">
        <v>0</v>
      </c>
      <c r="O25" s="9">
        <v>0</v>
      </c>
      <c r="P25" s="9">
        <v>0</v>
      </c>
      <c r="Q25" s="9">
        <v>0</v>
      </c>
      <c r="R25" s="9">
        <v>0</v>
      </c>
      <c r="S25" s="9">
        <v>0</v>
      </c>
      <c r="T25" s="9">
        <v>0</v>
      </c>
      <c r="U25" s="9">
        <v>0</v>
      </c>
      <c r="V25" s="9">
        <v>0</v>
      </c>
      <c r="W25" s="9">
        <v>0</v>
      </c>
      <c r="X25" s="9">
        <v>0</v>
      </c>
      <c r="Y25" s="9">
        <v>0</v>
      </c>
      <c r="Z25" s="9">
        <v>0</v>
      </c>
      <c r="AA25" s="9">
        <v>0</v>
      </c>
      <c r="AB25" s="9">
        <v>0</v>
      </c>
      <c r="AC25" s="9">
        <v>0</v>
      </c>
      <c r="AD25" s="9">
        <v>0</v>
      </c>
      <c r="AE25" s="65"/>
      <c r="AF25" s="65"/>
      <c r="AG25" s="65"/>
      <c r="AH25" s="38"/>
      <c r="AI25" s="142"/>
      <c r="AJ25" s="142"/>
      <c r="AK25" s="142"/>
      <c r="AL25" s="142"/>
      <c r="AM25" s="142"/>
      <c r="AN25" s="38"/>
      <c r="AO25" s="38"/>
      <c r="AP25" s="38"/>
      <c r="AQ25" s="38"/>
      <c r="AR25" s="38"/>
    </row>
    <row r="26" spans="1:44" ht="15.75" customHeight="1" x14ac:dyDescent="0.25">
      <c r="A26" s="128"/>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65"/>
      <c r="AF26" s="65"/>
      <c r="AG26" s="65"/>
      <c r="AH26" s="38"/>
      <c r="AI26" s="147"/>
      <c r="AJ26" s="148"/>
      <c r="AK26" s="148"/>
      <c r="AL26" s="148"/>
      <c r="AM26" s="149"/>
      <c r="AN26" s="38"/>
      <c r="AO26" s="38"/>
      <c r="AP26" s="38"/>
      <c r="AQ26" s="38"/>
      <c r="AR26" s="38"/>
    </row>
    <row r="27" spans="1:44" ht="15.75" customHeight="1" x14ac:dyDescent="0.25">
      <c r="A27" s="128"/>
      <c r="B27" s="128" t="s">
        <v>99</v>
      </c>
      <c r="C27" s="4" t="s">
        <v>90</v>
      </c>
      <c r="D27" s="13"/>
      <c r="E27" s="20">
        <v>1</v>
      </c>
      <c r="F27" s="20">
        <v>1</v>
      </c>
      <c r="G27" s="20">
        <v>8</v>
      </c>
      <c r="H27" s="20">
        <v>1</v>
      </c>
      <c r="I27" s="20">
        <v>10</v>
      </c>
      <c r="J27" s="20">
        <v>3</v>
      </c>
      <c r="K27" s="20">
        <v>1</v>
      </c>
      <c r="L27" s="20">
        <v>6</v>
      </c>
      <c r="M27" s="20">
        <v>10</v>
      </c>
      <c r="N27" s="20">
        <v>1</v>
      </c>
      <c r="O27" s="20">
        <v>1</v>
      </c>
      <c r="P27" s="20">
        <v>10</v>
      </c>
      <c r="Q27" s="20">
        <v>1</v>
      </c>
      <c r="R27" s="20">
        <v>1</v>
      </c>
      <c r="S27" s="20">
        <v>10</v>
      </c>
      <c r="T27" s="20">
        <v>1</v>
      </c>
      <c r="U27" s="20">
        <v>6</v>
      </c>
      <c r="V27" s="20">
        <v>1</v>
      </c>
      <c r="W27" s="20">
        <v>1</v>
      </c>
      <c r="X27" s="20">
        <v>1</v>
      </c>
      <c r="Y27" s="20">
        <v>1</v>
      </c>
      <c r="Z27" s="20">
        <v>1</v>
      </c>
      <c r="AA27" s="20">
        <v>1</v>
      </c>
      <c r="AB27" s="20">
        <v>1</v>
      </c>
      <c r="AC27" s="20">
        <v>10</v>
      </c>
      <c r="AD27" s="20">
        <v>1</v>
      </c>
      <c r="AE27" s="65"/>
      <c r="AF27" s="65"/>
      <c r="AG27" s="65"/>
      <c r="AH27" s="38"/>
      <c r="AI27" s="142" t="s">
        <v>297</v>
      </c>
      <c r="AJ27" s="142"/>
      <c r="AK27" s="142"/>
      <c r="AL27" s="142"/>
      <c r="AM27" s="142"/>
      <c r="AN27" s="38"/>
      <c r="AO27" s="52" t="s">
        <v>207</v>
      </c>
      <c r="AP27" s="38"/>
      <c r="AQ27" s="38"/>
      <c r="AR27" s="38"/>
    </row>
    <row r="28" spans="1:44" ht="15.75" customHeight="1" x14ac:dyDescent="0.25">
      <c r="A28" s="128"/>
      <c r="B28" s="128"/>
      <c r="C28" s="4" t="s">
        <v>91</v>
      </c>
      <c r="D28" s="13"/>
      <c r="E28" s="20">
        <v>1</v>
      </c>
      <c r="F28" s="20">
        <v>1</v>
      </c>
      <c r="G28" s="20">
        <v>1</v>
      </c>
      <c r="H28" s="20">
        <v>1</v>
      </c>
      <c r="I28" s="20">
        <v>1</v>
      </c>
      <c r="J28" s="20">
        <v>1</v>
      </c>
      <c r="K28" s="20">
        <v>1</v>
      </c>
      <c r="L28" s="20">
        <v>1</v>
      </c>
      <c r="M28" s="20">
        <v>8</v>
      </c>
      <c r="N28" s="20">
        <v>1</v>
      </c>
      <c r="O28" s="20">
        <v>1</v>
      </c>
      <c r="P28" s="20">
        <v>1</v>
      </c>
      <c r="Q28" s="20">
        <v>1</v>
      </c>
      <c r="R28" s="20">
        <v>1</v>
      </c>
      <c r="S28" s="20">
        <v>10</v>
      </c>
      <c r="T28" s="20">
        <v>1</v>
      </c>
      <c r="U28" s="20">
        <v>1</v>
      </c>
      <c r="V28" s="20">
        <v>1</v>
      </c>
      <c r="W28" s="20">
        <v>1</v>
      </c>
      <c r="X28" s="20">
        <v>6</v>
      </c>
      <c r="Y28" s="20">
        <v>1</v>
      </c>
      <c r="Z28" s="20">
        <v>6</v>
      </c>
      <c r="AA28" s="20">
        <v>1</v>
      </c>
      <c r="AB28" s="20">
        <v>1</v>
      </c>
      <c r="AC28" s="20">
        <v>10</v>
      </c>
      <c r="AD28" s="20">
        <v>1</v>
      </c>
      <c r="AE28" s="65"/>
      <c r="AF28" s="65"/>
      <c r="AG28" s="65"/>
      <c r="AH28" s="38"/>
      <c r="AI28" s="142"/>
      <c r="AJ28" s="142"/>
      <c r="AK28" s="142"/>
      <c r="AL28" s="142"/>
      <c r="AM28" s="142"/>
      <c r="AN28" s="38"/>
      <c r="AO28" s="127" t="s">
        <v>168</v>
      </c>
      <c r="AP28" s="127"/>
      <c r="AQ28" s="127" t="s">
        <v>169</v>
      </c>
      <c r="AR28" s="127"/>
    </row>
    <row r="29" spans="1:44" ht="15.75" customHeight="1" x14ac:dyDescent="0.25">
      <c r="A29" s="128"/>
      <c r="B29" s="128"/>
      <c r="C29" s="4" t="s">
        <v>92</v>
      </c>
      <c r="D29" s="13"/>
      <c r="E29" s="20">
        <v>1</v>
      </c>
      <c r="F29" s="20">
        <v>1</v>
      </c>
      <c r="G29" s="20">
        <v>1</v>
      </c>
      <c r="H29" s="20">
        <v>10</v>
      </c>
      <c r="I29" s="20">
        <v>1</v>
      </c>
      <c r="J29" s="20">
        <v>1</v>
      </c>
      <c r="K29" s="20">
        <v>1</v>
      </c>
      <c r="L29" s="20">
        <v>1</v>
      </c>
      <c r="M29" s="20">
        <v>1</v>
      </c>
      <c r="N29" s="20">
        <v>1</v>
      </c>
      <c r="O29" s="20">
        <v>1</v>
      </c>
      <c r="P29" s="20">
        <v>1</v>
      </c>
      <c r="Q29" s="20">
        <v>1</v>
      </c>
      <c r="R29" s="20">
        <v>1</v>
      </c>
      <c r="S29" s="20">
        <v>10</v>
      </c>
      <c r="T29" s="20">
        <v>1</v>
      </c>
      <c r="U29" s="20">
        <v>1</v>
      </c>
      <c r="V29" s="20">
        <v>1</v>
      </c>
      <c r="W29" s="20">
        <v>1</v>
      </c>
      <c r="X29" s="20">
        <v>8</v>
      </c>
      <c r="Y29" s="20">
        <v>1</v>
      </c>
      <c r="Z29" s="20">
        <v>1</v>
      </c>
      <c r="AA29" s="20">
        <v>1</v>
      </c>
      <c r="AB29" s="20">
        <v>1</v>
      </c>
      <c r="AC29" s="20">
        <v>10</v>
      </c>
      <c r="AD29" s="20">
        <v>1</v>
      </c>
      <c r="AE29" s="65"/>
      <c r="AF29" s="65"/>
      <c r="AG29" s="65"/>
      <c r="AH29" s="38"/>
      <c r="AI29" s="142"/>
      <c r="AJ29" s="142"/>
      <c r="AK29" s="142"/>
      <c r="AL29" s="142"/>
      <c r="AM29" s="142"/>
      <c r="AN29" s="38"/>
      <c r="AO29" s="50" t="s">
        <v>171</v>
      </c>
      <c r="AP29" s="50">
        <v>1</v>
      </c>
      <c r="AQ29" s="50" t="s">
        <v>172</v>
      </c>
      <c r="AR29" s="50">
        <v>1</v>
      </c>
    </row>
    <row r="30" spans="1:44" ht="15.75" customHeight="1" x14ac:dyDescent="0.25">
      <c r="A30" s="128"/>
      <c r="B30" s="128"/>
      <c r="C30" s="4" t="s">
        <v>93</v>
      </c>
      <c r="D30" s="13"/>
      <c r="E30" s="20">
        <v>1</v>
      </c>
      <c r="F30" s="20">
        <v>10</v>
      </c>
      <c r="G30" s="20">
        <v>1</v>
      </c>
      <c r="H30" s="20">
        <v>1</v>
      </c>
      <c r="I30" s="20">
        <v>8</v>
      </c>
      <c r="J30" s="20">
        <v>8</v>
      </c>
      <c r="K30" s="20">
        <v>1</v>
      </c>
      <c r="L30" s="20">
        <v>8</v>
      </c>
      <c r="M30" s="20">
        <v>1</v>
      </c>
      <c r="N30" s="20">
        <v>1</v>
      </c>
      <c r="O30" s="20">
        <v>1</v>
      </c>
      <c r="P30" s="20">
        <v>1</v>
      </c>
      <c r="Q30" s="20">
        <v>1</v>
      </c>
      <c r="R30" s="20">
        <v>1</v>
      </c>
      <c r="S30" s="20">
        <v>1</v>
      </c>
      <c r="T30" s="20">
        <v>1</v>
      </c>
      <c r="U30" s="20">
        <v>1</v>
      </c>
      <c r="V30" s="20">
        <v>1</v>
      </c>
      <c r="W30" s="20">
        <v>1</v>
      </c>
      <c r="X30" s="20">
        <v>1</v>
      </c>
      <c r="Y30" s="20">
        <v>1</v>
      </c>
      <c r="Z30" s="20">
        <v>1</v>
      </c>
      <c r="AA30" s="20">
        <v>1</v>
      </c>
      <c r="AB30" s="20">
        <v>1</v>
      </c>
      <c r="AC30" s="20">
        <v>1</v>
      </c>
      <c r="AD30" s="20">
        <v>1</v>
      </c>
      <c r="AE30" s="65"/>
      <c r="AF30" s="65"/>
      <c r="AG30" s="65"/>
      <c r="AH30" s="38"/>
      <c r="AI30" s="142"/>
      <c r="AJ30" s="142"/>
      <c r="AK30" s="142"/>
      <c r="AL30" s="142"/>
      <c r="AM30" s="142"/>
      <c r="AN30" s="38"/>
      <c r="AO30" s="50" t="s">
        <v>174</v>
      </c>
      <c r="AP30" s="50">
        <v>3</v>
      </c>
      <c r="AQ30" s="50" t="s">
        <v>175</v>
      </c>
      <c r="AR30" s="50">
        <v>3</v>
      </c>
    </row>
    <row r="31" spans="1:44" ht="15.75" customHeight="1" x14ac:dyDescent="0.25">
      <c r="A31" s="128"/>
      <c r="B31" s="128"/>
      <c r="C31" s="4" t="s">
        <v>94</v>
      </c>
      <c r="D31" s="13"/>
      <c r="E31" s="20">
        <v>1</v>
      </c>
      <c r="F31" s="20">
        <v>1</v>
      </c>
      <c r="G31" s="20">
        <v>1</v>
      </c>
      <c r="H31" s="20">
        <v>6</v>
      </c>
      <c r="I31" s="20">
        <v>8</v>
      </c>
      <c r="J31" s="20">
        <v>1</v>
      </c>
      <c r="K31" s="20">
        <v>1</v>
      </c>
      <c r="L31" s="20">
        <v>1</v>
      </c>
      <c r="M31" s="20">
        <v>1</v>
      </c>
      <c r="N31" s="20">
        <v>1</v>
      </c>
      <c r="O31" s="20">
        <v>1</v>
      </c>
      <c r="P31" s="20">
        <v>1</v>
      </c>
      <c r="Q31" s="20">
        <v>10</v>
      </c>
      <c r="R31" s="20">
        <v>1</v>
      </c>
      <c r="S31" s="20">
        <v>1</v>
      </c>
      <c r="T31" s="20">
        <v>1</v>
      </c>
      <c r="U31" s="20">
        <v>10</v>
      </c>
      <c r="V31" s="20">
        <v>1</v>
      </c>
      <c r="W31" s="20">
        <v>1</v>
      </c>
      <c r="X31" s="20">
        <v>1</v>
      </c>
      <c r="Y31" s="20">
        <v>1</v>
      </c>
      <c r="Z31" s="20">
        <v>1</v>
      </c>
      <c r="AA31" s="20">
        <v>1</v>
      </c>
      <c r="AB31" s="20">
        <v>1</v>
      </c>
      <c r="AC31" s="20">
        <v>10</v>
      </c>
      <c r="AD31" s="20">
        <v>1</v>
      </c>
      <c r="AE31" s="65"/>
      <c r="AF31" s="65"/>
      <c r="AG31" s="65"/>
      <c r="AH31" s="38"/>
      <c r="AI31" s="142"/>
      <c r="AJ31" s="142"/>
      <c r="AK31" s="142"/>
      <c r="AL31" s="142"/>
      <c r="AM31" s="142"/>
      <c r="AN31" s="38"/>
      <c r="AO31" s="50" t="s">
        <v>177</v>
      </c>
      <c r="AP31" s="50">
        <v>6</v>
      </c>
      <c r="AQ31" s="50" t="s">
        <v>178</v>
      </c>
      <c r="AR31" s="50">
        <v>6</v>
      </c>
    </row>
    <row r="32" spans="1:44" ht="15.75" customHeight="1" x14ac:dyDescent="0.25">
      <c r="A32" s="128"/>
      <c r="B32" s="128"/>
      <c r="C32" s="4" t="s">
        <v>95</v>
      </c>
      <c r="D32" s="13"/>
      <c r="E32" s="20">
        <v>1</v>
      </c>
      <c r="F32" s="20">
        <v>1</v>
      </c>
      <c r="G32" s="20">
        <v>1</v>
      </c>
      <c r="H32" s="20">
        <v>10</v>
      </c>
      <c r="I32" s="20">
        <v>10</v>
      </c>
      <c r="J32" s="20">
        <v>1</v>
      </c>
      <c r="K32" s="20">
        <v>1</v>
      </c>
      <c r="L32" s="20">
        <v>1</v>
      </c>
      <c r="M32" s="20">
        <v>1</v>
      </c>
      <c r="N32" s="20">
        <v>3</v>
      </c>
      <c r="O32" s="20">
        <v>1</v>
      </c>
      <c r="P32" s="20">
        <v>1</v>
      </c>
      <c r="Q32" s="20">
        <v>1</v>
      </c>
      <c r="R32" s="20">
        <v>1</v>
      </c>
      <c r="S32" s="20">
        <v>1</v>
      </c>
      <c r="T32" s="20">
        <v>1</v>
      </c>
      <c r="U32" s="20">
        <v>1</v>
      </c>
      <c r="V32" s="20">
        <v>1</v>
      </c>
      <c r="W32" s="20">
        <v>1</v>
      </c>
      <c r="X32" s="20">
        <v>1</v>
      </c>
      <c r="Y32" s="20">
        <v>1</v>
      </c>
      <c r="Z32" s="20">
        <v>1</v>
      </c>
      <c r="AA32" s="20">
        <v>1</v>
      </c>
      <c r="AB32" s="20">
        <v>8</v>
      </c>
      <c r="AC32" s="20">
        <v>1</v>
      </c>
      <c r="AD32" s="20">
        <v>1</v>
      </c>
      <c r="AE32" s="65"/>
      <c r="AF32" s="65"/>
      <c r="AG32" s="65"/>
      <c r="AH32" s="38"/>
      <c r="AI32" s="142"/>
      <c r="AJ32" s="142"/>
      <c r="AK32" s="142"/>
      <c r="AL32" s="142"/>
      <c r="AM32" s="142"/>
      <c r="AN32" s="38"/>
      <c r="AO32" s="50" t="s">
        <v>176</v>
      </c>
      <c r="AP32" s="50">
        <v>8</v>
      </c>
      <c r="AQ32" s="50" t="s">
        <v>179</v>
      </c>
      <c r="AR32" s="50">
        <v>8</v>
      </c>
    </row>
    <row r="33" spans="1:44" ht="15.75" customHeight="1" x14ac:dyDescent="0.25">
      <c r="A33" s="128"/>
      <c r="B33" s="128"/>
      <c r="C33" s="4" t="s">
        <v>96</v>
      </c>
      <c r="D33" s="13"/>
      <c r="E33" s="20">
        <v>1</v>
      </c>
      <c r="F33" s="20">
        <v>10</v>
      </c>
      <c r="G33" s="20">
        <v>1</v>
      </c>
      <c r="H33" s="20">
        <v>10</v>
      </c>
      <c r="I33" s="20">
        <v>3</v>
      </c>
      <c r="J33" s="20">
        <v>1</v>
      </c>
      <c r="K33" s="20">
        <v>1</v>
      </c>
      <c r="L33" s="20">
        <v>8</v>
      </c>
      <c r="M33" s="20">
        <v>8</v>
      </c>
      <c r="N33" s="20">
        <v>10</v>
      </c>
      <c r="O33" s="20">
        <v>1</v>
      </c>
      <c r="P33" s="20">
        <v>8</v>
      </c>
      <c r="Q33" s="20">
        <v>1</v>
      </c>
      <c r="R33" s="20">
        <v>1</v>
      </c>
      <c r="S33" s="20">
        <v>1</v>
      </c>
      <c r="T33" s="20">
        <v>1</v>
      </c>
      <c r="U33" s="20">
        <v>1</v>
      </c>
      <c r="V33" s="20">
        <v>1</v>
      </c>
      <c r="W33" s="20">
        <v>1</v>
      </c>
      <c r="X33" s="20">
        <v>1</v>
      </c>
      <c r="Y33" s="20">
        <v>1</v>
      </c>
      <c r="Z33" s="20">
        <v>1</v>
      </c>
      <c r="AA33" s="20">
        <v>1</v>
      </c>
      <c r="AB33" s="20">
        <v>1</v>
      </c>
      <c r="AC33" s="20">
        <v>1</v>
      </c>
      <c r="AD33" s="20">
        <v>1</v>
      </c>
      <c r="AE33" s="65"/>
      <c r="AF33" s="65"/>
      <c r="AG33" s="65"/>
      <c r="AH33" s="38"/>
      <c r="AI33" s="142"/>
      <c r="AJ33" s="142"/>
      <c r="AK33" s="142"/>
      <c r="AL33" s="142"/>
      <c r="AM33" s="142"/>
      <c r="AN33" s="38"/>
      <c r="AO33" s="50" t="s">
        <v>173</v>
      </c>
      <c r="AP33" s="50">
        <v>10</v>
      </c>
      <c r="AQ33" s="50" t="s">
        <v>180</v>
      </c>
      <c r="AR33" s="50">
        <v>10</v>
      </c>
    </row>
    <row r="34" spans="1:44" ht="15.75" customHeight="1" x14ac:dyDescent="0.25">
      <c r="A34" s="128"/>
      <c r="B34" s="128"/>
      <c r="C34" s="4" t="s">
        <v>97</v>
      </c>
      <c r="D34" s="13"/>
      <c r="E34" s="20">
        <v>1</v>
      </c>
      <c r="F34" s="20">
        <v>1</v>
      </c>
      <c r="G34" s="20">
        <v>1</v>
      </c>
      <c r="H34" s="20">
        <v>1</v>
      </c>
      <c r="I34" s="20">
        <v>1</v>
      </c>
      <c r="J34" s="20">
        <v>1</v>
      </c>
      <c r="K34" s="20">
        <v>1</v>
      </c>
      <c r="L34" s="20">
        <v>8</v>
      </c>
      <c r="M34" s="20">
        <v>8</v>
      </c>
      <c r="N34" s="20">
        <v>10</v>
      </c>
      <c r="O34" s="20">
        <v>1</v>
      </c>
      <c r="P34" s="20">
        <v>1</v>
      </c>
      <c r="Q34" s="20">
        <v>1</v>
      </c>
      <c r="R34" s="20">
        <v>1</v>
      </c>
      <c r="S34" s="20">
        <v>1</v>
      </c>
      <c r="T34" s="20">
        <v>10</v>
      </c>
      <c r="U34" s="20">
        <v>10</v>
      </c>
      <c r="V34" s="20">
        <v>1</v>
      </c>
      <c r="W34" s="20">
        <v>1</v>
      </c>
      <c r="X34" s="20">
        <v>1</v>
      </c>
      <c r="Y34" s="20">
        <v>1</v>
      </c>
      <c r="Z34" s="20">
        <v>10</v>
      </c>
      <c r="AA34" s="20">
        <v>1</v>
      </c>
      <c r="AB34" s="20">
        <v>1</v>
      </c>
      <c r="AC34" s="20">
        <v>1</v>
      </c>
      <c r="AD34" s="20">
        <v>1</v>
      </c>
      <c r="AE34" s="65"/>
      <c r="AF34" s="65"/>
      <c r="AG34" s="65"/>
      <c r="AH34" s="38"/>
      <c r="AI34" s="142"/>
      <c r="AJ34" s="142"/>
      <c r="AK34" s="142"/>
      <c r="AL34" s="142"/>
      <c r="AM34" s="142"/>
      <c r="AN34" s="38"/>
      <c r="AO34" s="38"/>
      <c r="AP34" s="38"/>
      <c r="AQ34" s="38"/>
      <c r="AR34" s="38"/>
    </row>
    <row r="35" spans="1:44" ht="15.75" customHeight="1" x14ac:dyDescent="0.25">
      <c r="A35" s="128"/>
      <c r="B35" s="128"/>
      <c r="C35" s="4" t="s">
        <v>98</v>
      </c>
      <c r="D35" s="13"/>
      <c r="E35" s="20">
        <v>1</v>
      </c>
      <c r="F35" s="20">
        <v>1</v>
      </c>
      <c r="G35" s="20">
        <v>1</v>
      </c>
      <c r="H35" s="20">
        <v>10</v>
      </c>
      <c r="I35" s="20">
        <v>1</v>
      </c>
      <c r="J35" s="20">
        <v>1</v>
      </c>
      <c r="K35" s="20">
        <v>1</v>
      </c>
      <c r="L35" s="20">
        <v>8</v>
      </c>
      <c r="M35" s="20">
        <v>8</v>
      </c>
      <c r="N35" s="20">
        <v>10</v>
      </c>
      <c r="O35" s="20">
        <v>1</v>
      </c>
      <c r="P35" s="20">
        <v>1</v>
      </c>
      <c r="Q35" s="20">
        <v>1</v>
      </c>
      <c r="R35" s="20">
        <v>1</v>
      </c>
      <c r="S35" s="20">
        <v>1</v>
      </c>
      <c r="T35" s="20">
        <v>1</v>
      </c>
      <c r="U35" s="20">
        <v>1</v>
      </c>
      <c r="V35" s="20">
        <v>1</v>
      </c>
      <c r="W35" s="20">
        <v>1</v>
      </c>
      <c r="X35" s="20">
        <v>1</v>
      </c>
      <c r="Y35" s="20">
        <v>1</v>
      </c>
      <c r="Z35" s="20">
        <v>10</v>
      </c>
      <c r="AA35" s="20">
        <v>1</v>
      </c>
      <c r="AB35" s="20">
        <v>1</v>
      </c>
      <c r="AC35" s="20">
        <v>1</v>
      </c>
      <c r="AD35" s="20">
        <v>1</v>
      </c>
      <c r="AE35" s="65"/>
      <c r="AF35" s="65"/>
      <c r="AG35" s="65"/>
      <c r="AH35" s="38"/>
      <c r="AI35" s="142"/>
      <c r="AJ35" s="142"/>
      <c r="AK35" s="142"/>
      <c r="AL35" s="142"/>
      <c r="AM35" s="142"/>
      <c r="AN35" s="38"/>
      <c r="AO35" s="38"/>
      <c r="AP35" s="38"/>
      <c r="AQ35" s="38"/>
      <c r="AR35" s="38"/>
    </row>
    <row r="36" spans="1:44" ht="15.75" customHeight="1"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65"/>
      <c r="AF36" s="65"/>
      <c r="AG36" s="65"/>
      <c r="AH36" s="38"/>
      <c r="AI36" s="10"/>
      <c r="AJ36" s="10"/>
      <c r="AK36" s="10"/>
      <c r="AL36" s="10"/>
      <c r="AM36" s="10"/>
      <c r="AN36" s="38"/>
      <c r="AO36" s="38"/>
      <c r="AP36" s="38"/>
      <c r="AQ36" s="38"/>
      <c r="AR36" s="38"/>
    </row>
    <row r="37" spans="1:44" ht="15.75" customHeight="1" x14ac:dyDescent="0.25">
      <c r="A37" s="128" t="s">
        <v>206</v>
      </c>
      <c r="B37" s="128" t="s">
        <v>166</v>
      </c>
      <c r="C37" s="7" t="s">
        <v>131</v>
      </c>
      <c r="D37" s="8" t="s">
        <v>100</v>
      </c>
      <c r="E37" s="20">
        <v>0</v>
      </c>
      <c r="F37" s="20">
        <v>0</v>
      </c>
      <c r="G37" s="20">
        <v>0</v>
      </c>
      <c r="H37" s="20">
        <v>3</v>
      </c>
      <c r="I37" s="20">
        <v>3</v>
      </c>
      <c r="J37" s="20">
        <v>0</v>
      </c>
      <c r="K37" s="20">
        <v>0</v>
      </c>
      <c r="L37" s="20">
        <v>0</v>
      </c>
      <c r="M37" s="20">
        <v>0</v>
      </c>
      <c r="N37" s="20">
        <v>0</v>
      </c>
      <c r="O37" s="20">
        <v>0</v>
      </c>
      <c r="P37" s="20">
        <v>0</v>
      </c>
      <c r="Q37" s="20">
        <v>0</v>
      </c>
      <c r="R37" s="20">
        <v>0</v>
      </c>
      <c r="S37" s="20">
        <v>0</v>
      </c>
      <c r="T37" s="20">
        <v>-3</v>
      </c>
      <c r="U37" s="20">
        <v>0</v>
      </c>
      <c r="V37" s="20">
        <v>0</v>
      </c>
      <c r="W37" s="20">
        <v>0</v>
      </c>
      <c r="X37" s="20">
        <v>2</v>
      </c>
      <c r="Y37" s="20">
        <v>0</v>
      </c>
      <c r="Z37" s="20">
        <v>0</v>
      </c>
      <c r="AA37" s="20">
        <v>0</v>
      </c>
      <c r="AB37" s="20">
        <v>0</v>
      </c>
      <c r="AC37" s="20">
        <v>-5</v>
      </c>
      <c r="AD37" s="20">
        <v>0</v>
      </c>
      <c r="AE37" s="65"/>
      <c r="AF37" s="65"/>
      <c r="AG37" s="65"/>
      <c r="AH37" s="38"/>
      <c r="AI37" s="142" t="s">
        <v>298</v>
      </c>
      <c r="AJ37" s="143"/>
      <c r="AK37" s="143"/>
      <c r="AL37" s="143"/>
      <c r="AM37" s="143"/>
      <c r="AN37" s="38"/>
      <c r="AO37" s="52" t="s">
        <v>208</v>
      </c>
      <c r="AP37" s="38"/>
      <c r="AQ37" s="38"/>
      <c r="AR37" s="38"/>
    </row>
    <row r="38" spans="1:44" ht="15.75" customHeight="1" x14ac:dyDescent="0.25">
      <c r="A38" s="128"/>
      <c r="B38" s="128"/>
      <c r="C38" s="7" t="s">
        <v>132</v>
      </c>
      <c r="D38" s="8" t="s">
        <v>101</v>
      </c>
      <c r="E38" s="20">
        <v>0</v>
      </c>
      <c r="F38" s="20">
        <v>0</v>
      </c>
      <c r="G38" s="20">
        <v>0</v>
      </c>
      <c r="H38" s="20">
        <v>4</v>
      </c>
      <c r="I38" s="20">
        <v>3</v>
      </c>
      <c r="J38" s="20">
        <v>0</v>
      </c>
      <c r="K38" s="20">
        <v>0</v>
      </c>
      <c r="L38" s="20">
        <v>0</v>
      </c>
      <c r="M38" s="20">
        <v>0</v>
      </c>
      <c r="N38" s="20">
        <v>0</v>
      </c>
      <c r="O38" s="20">
        <v>0</v>
      </c>
      <c r="P38" s="20">
        <v>0</v>
      </c>
      <c r="Q38" s="20">
        <v>0</v>
      </c>
      <c r="R38" s="20">
        <v>0</v>
      </c>
      <c r="S38" s="20">
        <v>0</v>
      </c>
      <c r="T38" s="20">
        <v>-3</v>
      </c>
      <c r="U38" s="20">
        <v>0</v>
      </c>
      <c r="V38" s="20">
        <v>0</v>
      </c>
      <c r="W38" s="20">
        <v>0</v>
      </c>
      <c r="X38" s="20">
        <v>0</v>
      </c>
      <c r="Y38" s="20">
        <v>0</v>
      </c>
      <c r="Z38" s="20">
        <v>0</v>
      </c>
      <c r="AA38" s="20">
        <v>0</v>
      </c>
      <c r="AB38" s="20">
        <v>0</v>
      </c>
      <c r="AC38" s="20">
        <v>0</v>
      </c>
      <c r="AD38" s="20">
        <v>0</v>
      </c>
      <c r="AE38" s="65"/>
      <c r="AF38" s="65"/>
      <c r="AG38" s="65"/>
      <c r="AH38" s="38"/>
      <c r="AI38" s="143"/>
      <c r="AJ38" s="143"/>
      <c r="AK38" s="143"/>
      <c r="AL38" s="143"/>
      <c r="AM38" s="143"/>
      <c r="AN38" s="38"/>
      <c r="AO38" s="47" t="s">
        <v>181</v>
      </c>
      <c r="AP38" s="48" t="s">
        <v>182</v>
      </c>
      <c r="AQ38" s="47" t="s">
        <v>183</v>
      </c>
      <c r="AR38" s="38"/>
    </row>
    <row r="39" spans="1:44" ht="15.75" customHeight="1" x14ac:dyDescent="0.25">
      <c r="A39" s="128"/>
      <c r="B39" s="128"/>
      <c r="C39" s="7" t="s">
        <v>133</v>
      </c>
      <c r="D39" s="8" t="s">
        <v>102</v>
      </c>
      <c r="E39" s="20">
        <v>0</v>
      </c>
      <c r="F39" s="20">
        <v>0</v>
      </c>
      <c r="G39" s="20">
        <v>0</v>
      </c>
      <c r="H39" s="20">
        <v>5</v>
      </c>
      <c r="I39" s="20">
        <v>2</v>
      </c>
      <c r="J39" s="20">
        <v>0</v>
      </c>
      <c r="K39" s="20">
        <v>-2</v>
      </c>
      <c r="L39" s="20">
        <v>0</v>
      </c>
      <c r="M39" s="20">
        <v>-3</v>
      </c>
      <c r="N39" s="20">
        <v>-3</v>
      </c>
      <c r="O39" s="20">
        <v>0</v>
      </c>
      <c r="P39" s="20">
        <v>0</v>
      </c>
      <c r="Q39" s="20">
        <v>0</v>
      </c>
      <c r="R39" s="20">
        <v>0</v>
      </c>
      <c r="S39" s="20">
        <v>3</v>
      </c>
      <c r="T39" s="20">
        <v>0</v>
      </c>
      <c r="U39" s="20">
        <v>0</v>
      </c>
      <c r="V39" s="20">
        <v>0</v>
      </c>
      <c r="W39" s="20">
        <v>0</v>
      </c>
      <c r="X39" s="20">
        <v>0</v>
      </c>
      <c r="Y39" s="20">
        <v>0</v>
      </c>
      <c r="Z39" s="20">
        <v>3</v>
      </c>
      <c r="AA39" s="20">
        <v>0</v>
      </c>
      <c r="AB39" s="20">
        <v>0</v>
      </c>
      <c r="AC39" s="20">
        <v>3</v>
      </c>
      <c r="AD39" s="20">
        <v>0</v>
      </c>
      <c r="AE39" s="65"/>
      <c r="AF39" s="65"/>
      <c r="AG39" s="65"/>
      <c r="AH39" s="38"/>
      <c r="AI39" s="143"/>
      <c r="AJ39" s="143"/>
      <c r="AK39" s="143"/>
      <c r="AL39" s="143"/>
      <c r="AM39" s="143"/>
      <c r="AN39" s="38"/>
      <c r="AO39" s="127" t="s">
        <v>184</v>
      </c>
      <c r="AP39" s="49" t="s">
        <v>185</v>
      </c>
      <c r="AQ39" s="50">
        <v>10</v>
      </c>
      <c r="AR39" s="38"/>
    </row>
    <row r="40" spans="1:44" ht="15.75" customHeight="1" x14ac:dyDescent="0.25">
      <c r="A40" s="128"/>
      <c r="B40" s="128"/>
      <c r="C40" s="7" t="s">
        <v>134</v>
      </c>
      <c r="D40" s="8" t="s">
        <v>103</v>
      </c>
      <c r="E40" s="20">
        <v>0</v>
      </c>
      <c r="F40" s="20">
        <v>0</v>
      </c>
      <c r="G40" s="20">
        <v>0</v>
      </c>
      <c r="H40" s="20">
        <v>6</v>
      </c>
      <c r="I40" s="20">
        <v>-2</v>
      </c>
      <c r="J40" s="20">
        <v>0</v>
      </c>
      <c r="K40" s="20">
        <v>-3</v>
      </c>
      <c r="L40" s="20">
        <v>0</v>
      </c>
      <c r="M40" s="20">
        <v>-3</v>
      </c>
      <c r="N40" s="20">
        <v>-3</v>
      </c>
      <c r="O40" s="20">
        <v>0</v>
      </c>
      <c r="P40" s="20">
        <v>0</v>
      </c>
      <c r="Q40" s="20">
        <v>0</v>
      </c>
      <c r="R40" s="20">
        <v>0</v>
      </c>
      <c r="S40" s="20">
        <v>5</v>
      </c>
      <c r="T40" s="20">
        <v>0</v>
      </c>
      <c r="U40" s="20">
        <v>0</v>
      </c>
      <c r="V40" s="20">
        <v>0</v>
      </c>
      <c r="W40" s="20">
        <v>0</v>
      </c>
      <c r="X40" s="20">
        <v>0</v>
      </c>
      <c r="Y40" s="20">
        <v>0</v>
      </c>
      <c r="Z40" s="20">
        <v>5</v>
      </c>
      <c r="AA40" s="20">
        <v>0</v>
      </c>
      <c r="AB40" s="20">
        <v>0</v>
      </c>
      <c r="AC40" s="20">
        <v>5</v>
      </c>
      <c r="AD40" s="20">
        <v>0</v>
      </c>
      <c r="AE40" s="65"/>
      <c r="AF40" s="65"/>
      <c r="AG40" s="65"/>
      <c r="AH40" s="38"/>
      <c r="AI40" s="143"/>
      <c r="AJ40" s="143"/>
      <c r="AK40" s="143"/>
      <c r="AL40" s="143"/>
      <c r="AM40" s="143"/>
      <c r="AN40" s="38"/>
      <c r="AO40" s="127"/>
      <c r="AP40" s="49" t="s">
        <v>186</v>
      </c>
      <c r="AQ40" s="50">
        <v>9</v>
      </c>
      <c r="AR40" s="38"/>
    </row>
    <row r="41" spans="1:44" ht="15.75" customHeight="1" x14ac:dyDescent="0.25">
      <c r="A41" s="128"/>
      <c r="B41" s="128"/>
      <c r="C41" s="7" t="s">
        <v>135</v>
      </c>
      <c r="D41" s="8" t="s">
        <v>104</v>
      </c>
      <c r="E41" s="20">
        <v>0</v>
      </c>
      <c r="F41" s="20">
        <v>0</v>
      </c>
      <c r="G41" s="20">
        <v>-4</v>
      </c>
      <c r="H41" s="20">
        <v>4</v>
      </c>
      <c r="I41" s="20">
        <v>-3</v>
      </c>
      <c r="J41" s="20">
        <v>0</v>
      </c>
      <c r="K41" s="20">
        <v>-4</v>
      </c>
      <c r="L41" s="20">
        <v>0</v>
      </c>
      <c r="M41" s="20">
        <v>-3</v>
      </c>
      <c r="N41" s="20">
        <v>0</v>
      </c>
      <c r="O41" s="20">
        <v>0</v>
      </c>
      <c r="P41" s="20">
        <v>0</v>
      </c>
      <c r="Q41" s="20">
        <v>0</v>
      </c>
      <c r="R41" s="20">
        <v>0</v>
      </c>
      <c r="S41" s="20">
        <v>0</v>
      </c>
      <c r="T41" s="20">
        <v>0</v>
      </c>
      <c r="U41" s="20">
        <v>0</v>
      </c>
      <c r="V41" s="20">
        <v>-3</v>
      </c>
      <c r="W41" s="20">
        <v>0</v>
      </c>
      <c r="X41" s="20">
        <v>0</v>
      </c>
      <c r="Y41" s="20">
        <v>0</v>
      </c>
      <c r="Z41" s="20">
        <v>0</v>
      </c>
      <c r="AA41" s="20">
        <v>0</v>
      </c>
      <c r="AB41" s="20">
        <v>0</v>
      </c>
      <c r="AC41" s="20">
        <v>0</v>
      </c>
      <c r="AD41" s="20">
        <v>0</v>
      </c>
      <c r="AE41" s="65"/>
      <c r="AF41" s="65"/>
      <c r="AG41" s="65"/>
      <c r="AH41" s="38"/>
      <c r="AI41" s="143"/>
      <c r="AJ41" s="143"/>
      <c r="AK41" s="143"/>
      <c r="AL41" s="143"/>
      <c r="AM41" s="143"/>
      <c r="AN41" s="38"/>
      <c r="AO41" s="127"/>
      <c r="AP41" s="49" t="s">
        <v>187</v>
      </c>
      <c r="AQ41" s="50">
        <v>8</v>
      </c>
      <c r="AR41" s="38"/>
    </row>
    <row r="42" spans="1:44" ht="15.75" customHeight="1" x14ac:dyDescent="0.25">
      <c r="A42" s="128"/>
      <c r="B42" s="128" t="s">
        <v>165</v>
      </c>
      <c r="C42" s="7" t="s">
        <v>136</v>
      </c>
      <c r="D42" s="8" t="s">
        <v>105</v>
      </c>
      <c r="E42" s="66">
        <v>0</v>
      </c>
      <c r="F42" s="66">
        <v>0</v>
      </c>
      <c r="G42" s="66">
        <v>0</v>
      </c>
      <c r="H42" s="66">
        <v>4</v>
      </c>
      <c r="I42" s="66">
        <v>0</v>
      </c>
      <c r="J42" s="66">
        <v>-2</v>
      </c>
      <c r="K42" s="66">
        <v>0</v>
      </c>
      <c r="L42" s="66">
        <v>0</v>
      </c>
      <c r="M42" s="66">
        <v>0</v>
      </c>
      <c r="N42" s="66">
        <v>0</v>
      </c>
      <c r="O42" s="66">
        <v>0</v>
      </c>
      <c r="P42" s="66">
        <v>0</v>
      </c>
      <c r="Q42" s="66">
        <v>0</v>
      </c>
      <c r="R42" s="66">
        <v>0</v>
      </c>
      <c r="S42" s="66">
        <v>-2</v>
      </c>
      <c r="T42" s="66">
        <v>0</v>
      </c>
      <c r="U42" s="66">
        <v>-2</v>
      </c>
      <c r="V42" s="66">
        <v>0</v>
      </c>
      <c r="W42" s="66">
        <v>0</v>
      </c>
      <c r="X42" s="66">
        <v>-2</v>
      </c>
      <c r="Y42" s="66">
        <v>0</v>
      </c>
      <c r="Z42" s="66">
        <v>0</v>
      </c>
      <c r="AA42" s="66">
        <v>-2</v>
      </c>
      <c r="AB42" s="66">
        <v>0</v>
      </c>
      <c r="AC42" s="66">
        <v>0</v>
      </c>
      <c r="AD42" s="66">
        <v>0</v>
      </c>
      <c r="AE42" s="65"/>
      <c r="AF42" s="65"/>
      <c r="AG42" s="65"/>
      <c r="AH42" s="38"/>
      <c r="AI42" s="143"/>
      <c r="AJ42" s="143"/>
      <c r="AK42" s="143"/>
      <c r="AL42" s="143"/>
      <c r="AM42" s="143"/>
      <c r="AN42" s="38"/>
      <c r="AO42" s="127"/>
      <c r="AP42" s="49" t="s">
        <v>188</v>
      </c>
      <c r="AQ42" s="50">
        <v>7</v>
      </c>
      <c r="AR42" s="38"/>
    </row>
    <row r="43" spans="1:44" ht="15.75" customHeight="1" x14ac:dyDescent="0.25">
      <c r="A43" s="128"/>
      <c r="B43" s="128"/>
      <c r="C43" s="7" t="s">
        <v>137</v>
      </c>
      <c r="D43" s="8" t="s">
        <v>106</v>
      </c>
      <c r="E43" s="20">
        <v>0</v>
      </c>
      <c r="F43" s="20">
        <v>0</v>
      </c>
      <c r="G43" s="20">
        <v>0</v>
      </c>
      <c r="H43" s="20">
        <v>0</v>
      </c>
      <c r="I43" s="20">
        <v>0</v>
      </c>
      <c r="J43" s="20">
        <v>-4</v>
      </c>
      <c r="K43" s="20">
        <v>0</v>
      </c>
      <c r="L43" s="20">
        <v>0</v>
      </c>
      <c r="M43" s="20">
        <v>0</v>
      </c>
      <c r="N43" s="20">
        <v>0</v>
      </c>
      <c r="O43" s="20">
        <v>0</v>
      </c>
      <c r="P43" s="20">
        <v>0</v>
      </c>
      <c r="Q43" s="20">
        <v>0</v>
      </c>
      <c r="R43" s="20">
        <v>0</v>
      </c>
      <c r="S43" s="20">
        <v>-5</v>
      </c>
      <c r="T43" s="20">
        <v>0</v>
      </c>
      <c r="U43" s="20">
        <v>-5</v>
      </c>
      <c r="V43" s="20">
        <v>0</v>
      </c>
      <c r="W43" s="20">
        <v>0</v>
      </c>
      <c r="X43" s="20">
        <v>-5</v>
      </c>
      <c r="Y43" s="20">
        <v>0</v>
      </c>
      <c r="Z43" s="20">
        <v>0</v>
      </c>
      <c r="AA43" s="20">
        <v>-5</v>
      </c>
      <c r="AB43" s="20">
        <v>0</v>
      </c>
      <c r="AC43" s="20">
        <v>0</v>
      </c>
      <c r="AD43" s="20">
        <v>0</v>
      </c>
      <c r="AE43" s="65"/>
      <c r="AF43" s="65"/>
      <c r="AG43" s="65"/>
      <c r="AH43" s="38"/>
      <c r="AI43" s="143"/>
      <c r="AJ43" s="143"/>
      <c r="AK43" s="143"/>
      <c r="AL43" s="143"/>
      <c r="AM43" s="143"/>
      <c r="AN43" s="38"/>
      <c r="AO43" s="127"/>
      <c r="AP43" s="49" t="s">
        <v>189</v>
      </c>
      <c r="AQ43" s="50">
        <v>6</v>
      </c>
      <c r="AR43" s="38"/>
    </row>
    <row r="44" spans="1:44" ht="15.75" customHeight="1" x14ac:dyDescent="0.25">
      <c r="A44" s="128"/>
      <c r="B44" s="128" t="s">
        <v>164</v>
      </c>
      <c r="C44" s="7" t="s">
        <v>138</v>
      </c>
      <c r="D44" s="8" t="s">
        <v>107</v>
      </c>
      <c r="E44" s="20">
        <v>0</v>
      </c>
      <c r="F44" s="20">
        <v>0</v>
      </c>
      <c r="G44" s="20">
        <v>5</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-2</v>
      </c>
      <c r="AD44" s="20">
        <v>0</v>
      </c>
      <c r="AE44" s="65"/>
      <c r="AF44" s="65"/>
      <c r="AG44" s="65"/>
      <c r="AH44" s="38"/>
      <c r="AI44" s="143"/>
      <c r="AJ44" s="143"/>
      <c r="AK44" s="143"/>
      <c r="AL44" s="143"/>
      <c r="AM44" s="143"/>
      <c r="AN44" s="38"/>
      <c r="AO44" s="127"/>
      <c r="AP44" s="49" t="s">
        <v>190</v>
      </c>
      <c r="AQ44" s="50">
        <v>5</v>
      </c>
      <c r="AR44" s="38"/>
    </row>
    <row r="45" spans="1:44" ht="15.75" customHeight="1" x14ac:dyDescent="0.25">
      <c r="A45" s="128"/>
      <c r="B45" s="128"/>
      <c r="C45" s="7" t="s">
        <v>139</v>
      </c>
      <c r="D45" s="8" t="s">
        <v>108</v>
      </c>
      <c r="E45" s="20">
        <v>0</v>
      </c>
      <c r="F45" s="20">
        <v>0</v>
      </c>
      <c r="G45" s="20">
        <v>-2</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-5</v>
      </c>
      <c r="AD45" s="20">
        <v>0</v>
      </c>
      <c r="AE45" s="65"/>
      <c r="AF45" s="65"/>
      <c r="AG45" s="65"/>
      <c r="AH45" s="38"/>
      <c r="AI45" s="143"/>
      <c r="AJ45" s="143"/>
      <c r="AK45" s="143"/>
      <c r="AL45" s="143"/>
      <c r="AM45" s="143"/>
      <c r="AN45" s="38"/>
      <c r="AO45" s="127"/>
      <c r="AP45" s="49" t="s">
        <v>191</v>
      </c>
      <c r="AQ45" s="50">
        <v>4</v>
      </c>
      <c r="AR45" s="38"/>
    </row>
    <row r="46" spans="1:44" ht="15.75" customHeight="1" x14ac:dyDescent="0.25">
      <c r="A46" s="128"/>
      <c r="B46" s="128"/>
      <c r="C46" s="7" t="s">
        <v>140</v>
      </c>
      <c r="D46" s="8" t="s">
        <v>109</v>
      </c>
      <c r="E46" s="20">
        <v>0</v>
      </c>
      <c r="F46" s="20">
        <v>0</v>
      </c>
      <c r="G46" s="20">
        <v>-3</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-3</v>
      </c>
      <c r="AD46" s="20">
        <v>0</v>
      </c>
      <c r="AE46" s="65"/>
      <c r="AF46" s="65"/>
      <c r="AG46" s="65"/>
      <c r="AH46" s="38"/>
      <c r="AI46" s="143"/>
      <c r="AJ46" s="143"/>
      <c r="AK46" s="143"/>
      <c r="AL46" s="143"/>
      <c r="AM46" s="143"/>
      <c r="AN46" s="38"/>
      <c r="AO46" s="127"/>
      <c r="AP46" s="49" t="s">
        <v>211</v>
      </c>
      <c r="AQ46" s="51">
        <v>3</v>
      </c>
      <c r="AR46" s="38"/>
    </row>
    <row r="47" spans="1:44" ht="15.75" customHeight="1" x14ac:dyDescent="0.25">
      <c r="A47" s="128"/>
      <c r="B47" s="128"/>
      <c r="C47" s="7" t="s">
        <v>141</v>
      </c>
      <c r="D47" s="8" t="s">
        <v>110</v>
      </c>
      <c r="E47" s="20">
        <v>0</v>
      </c>
      <c r="F47" s="20">
        <v>0</v>
      </c>
      <c r="G47" s="20">
        <v>-5</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-2</v>
      </c>
      <c r="AD47" s="20">
        <v>0</v>
      </c>
      <c r="AE47" s="65"/>
      <c r="AF47" s="65"/>
      <c r="AG47" s="65"/>
      <c r="AH47" s="38"/>
      <c r="AI47" s="143"/>
      <c r="AJ47" s="143"/>
      <c r="AK47" s="143"/>
      <c r="AL47" s="143"/>
      <c r="AM47" s="143"/>
      <c r="AN47" s="38"/>
      <c r="AO47" s="127"/>
      <c r="AP47" s="49" t="s">
        <v>192</v>
      </c>
      <c r="AQ47" s="50">
        <v>2</v>
      </c>
      <c r="AR47" s="38"/>
    </row>
    <row r="48" spans="1:44" ht="15.75" customHeight="1" x14ac:dyDescent="0.25">
      <c r="A48" s="128"/>
      <c r="B48" s="128" t="s">
        <v>163</v>
      </c>
      <c r="C48" s="7" t="s">
        <v>142</v>
      </c>
      <c r="D48" s="8" t="s">
        <v>111</v>
      </c>
      <c r="E48" s="20">
        <v>0</v>
      </c>
      <c r="F48" s="20">
        <v>0</v>
      </c>
      <c r="G48" s="20">
        <v>0</v>
      </c>
      <c r="H48" s="20">
        <v>0</v>
      </c>
      <c r="I48" s="20">
        <v>4</v>
      </c>
      <c r="J48" s="20">
        <v>0</v>
      </c>
      <c r="K48" s="20">
        <v>0</v>
      </c>
      <c r="L48" s="20">
        <v>4</v>
      </c>
      <c r="M48" s="20">
        <v>4</v>
      </c>
      <c r="N48" s="20">
        <v>0</v>
      </c>
      <c r="O48" s="20">
        <v>5</v>
      </c>
      <c r="P48" s="20">
        <v>0</v>
      </c>
      <c r="Q48" s="20">
        <v>0</v>
      </c>
      <c r="R48" s="20">
        <v>0</v>
      </c>
      <c r="S48" s="20">
        <v>0</v>
      </c>
      <c r="T48" s="20">
        <v>0</v>
      </c>
      <c r="U48" s="20">
        <v>0</v>
      </c>
      <c r="V48" s="20">
        <v>0</v>
      </c>
      <c r="W48" s="20">
        <v>0</v>
      </c>
      <c r="X48" s="20">
        <v>0</v>
      </c>
      <c r="Y48" s="20">
        <v>0</v>
      </c>
      <c r="Z48" s="20">
        <v>0</v>
      </c>
      <c r="AA48" s="20">
        <v>0</v>
      </c>
      <c r="AB48" s="20">
        <v>0</v>
      </c>
      <c r="AC48" s="20">
        <v>0</v>
      </c>
      <c r="AD48" s="20">
        <v>0</v>
      </c>
      <c r="AE48" s="65"/>
      <c r="AF48" s="65"/>
      <c r="AG48" s="65"/>
      <c r="AH48" s="38"/>
      <c r="AI48" s="143"/>
      <c r="AJ48" s="143"/>
      <c r="AK48" s="143"/>
      <c r="AL48" s="143"/>
      <c r="AM48" s="143"/>
      <c r="AN48" s="38"/>
      <c r="AO48" s="127"/>
      <c r="AP48" s="49" t="s">
        <v>193</v>
      </c>
      <c r="AQ48" s="50">
        <v>1</v>
      </c>
      <c r="AR48" s="38"/>
    </row>
    <row r="49" spans="1:44" ht="15.75" customHeight="1" x14ac:dyDescent="0.25">
      <c r="A49" s="128"/>
      <c r="B49" s="128"/>
      <c r="C49" s="7" t="s">
        <v>143</v>
      </c>
      <c r="D49" s="8" t="s">
        <v>112</v>
      </c>
      <c r="E49" s="20">
        <v>4</v>
      </c>
      <c r="F49" s="20">
        <v>0</v>
      </c>
      <c r="G49" s="20">
        <v>0</v>
      </c>
      <c r="H49" s="20">
        <v>0</v>
      </c>
      <c r="I49" s="20">
        <v>4</v>
      </c>
      <c r="J49" s="20">
        <v>0</v>
      </c>
      <c r="K49" s="20">
        <v>0</v>
      </c>
      <c r="L49" s="20">
        <v>0</v>
      </c>
      <c r="M49" s="20">
        <v>4</v>
      </c>
      <c r="N49" s="20">
        <v>0</v>
      </c>
      <c r="O49" s="20">
        <v>5</v>
      </c>
      <c r="P49" s="20">
        <v>-4</v>
      </c>
      <c r="Q49" s="20">
        <v>0</v>
      </c>
      <c r="R49" s="20">
        <v>0</v>
      </c>
      <c r="S49" s="20">
        <v>0</v>
      </c>
      <c r="T49" s="20">
        <v>0</v>
      </c>
      <c r="U49" s="20">
        <v>0</v>
      </c>
      <c r="V49" s="20">
        <v>4</v>
      </c>
      <c r="W49" s="20">
        <v>0</v>
      </c>
      <c r="X49" s="20">
        <v>0</v>
      </c>
      <c r="Y49" s="20">
        <v>0</v>
      </c>
      <c r="Z49" s="20">
        <v>0</v>
      </c>
      <c r="AA49" s="20">
        <v>0</v>
      </c>
      <c r="AB49" s="20">
        <v>0</v>
      </c>
      <c r="AC49" s="20">
        <v>0</v>
      </c>
      <c r="AD49" s="20">
        <v>0</v>
      </c>
      <c r="AE49" s="65"/>
      <c r="AF49" s="65"/>
      <c r="AG49" s="65"/>
      <c r="AH49" s="38"/>
      <c r="AI49" s="143"/>
      <c r="AJ49" s="143"/>
      <c r="AK49" s="143"/>
      <c r="AL49" s="143"/>
      <c r="AM49" s="143"/>
      <c r="AN49" s="38"/>
      <c r="AO49" s="127"/>
      <c r="AP49" s="49" t="s">
        <v>194</v>
      </c>
      <c r="AQ49" s="50">
        <v>0</v>
      </c>
      <c r="AR49" s="38"/>
    </row>
    <row r="50" spans="1:44" ht="15.75" customHeight="1" x14ac:dyDescent="0.25">
      <c r="A50" s="128"/>
      <c r="B50" s="128"/>
      <c r="C50" s="7" t="s">
        <v>144</v>
      </c>
      <c r="D50" s="8" t="s">
        <v>113</v>
      </c>
      <c r="E50" s="20">
        <v>4</v>
      </c>
      <c r="F50" s="20">
        <v>0</v>
      </c>
      <c r="G50" s="20">
        <v>0</v>
      </c>
      <c r="H50" s="20">
        <v>0</v>
      </c>
      <c r="I50" s="20">
        <v>4</v>
      </c>
      <c r="J50" s="20">
        <v>0</v>
      </c>
      <c r="K50" s="20">
        <v>0</v>
      </c>
      <c r="L50" s="20">
        <v>0</v>
      </c>
      <c r="M50" s="20">
        <v>4</v>
      </c>
      <c r="N50" s="20">
        <v>0</v>
      </c>
      <c r="O50" s="20">
        <v>5</v>
      </c>
      <c r="P50" s="20">
        <v>-4</v>
      </c>
      <c r="Q50" s="20">
        <v>0</v>
      </c>
      <c r="R50" s="20">
        <v>0</v>
      </c>
      <c r="S50" s="20">
        <v>0</v>
      </c>
      <c r="T50" s="20">
        <v>0</v>
      </c>
      <c r="U50" s="20">
        <v>0</v>
      </c>
      <c r="V50" s="20">
        <v>4</v>
      </c>
      <c r="W50" s="20">
        <v>0</v>
      </c>
      <c r="X50" s="20">
        <v>0</v>
      </c>
      <c r="Y50" s="20">
        <v>0</v>
      </c>
      <c r="Z50" s="20">
        <v>0</v>
      </c>
      <c r="AA50" s="20">
        <v>0</v>
      </c>
      <c r="AB50" s="20">
        <v>0</v>
      </c>
      <c r="AC50" s="20">
        <v>6</v>
      </c>
      <c r="AD50" s="20">
        <v>0</v>
      </c>
      <c r="AE50" s="65"/>
      <c r="AF50" s="65"/>
      <c r="AG50" s="65"/>
      <c r="AH50" s="38"/>
      <c r="AI50" s="143"/>
      <c r="AJ50" s="143"/>
      <c r="AK50" s="143"/>
      <c r="AL50" s="143"/>
      <c r="AM50" s="143"/>
      <c r="AN50" s="38"/>
      <c r="AO50" s="127"/>
      <c r="AP50" s="49" t="s">
        <v>195</v>
      </c>
      <c r="AQ50" s="50">
        <v>-1</v>
      </c>
      <c r="AR50" s="38"/>
    </row>
    <row r="51" spans="1:44" ht="15.75" customHeight="1" x14ac:dyDescent="0.25">
      <c r="A51" s="128"/>
      <c r="B51" s="128"/>
      <c r="C51" s="7" t="s">
        <v>145</v>
      </c>
      <c r="D51" s="8" t="s">
        <v>114</v>
      </c>
      <c r="E51" s="20">
        <v>0</v>
      </c>
      <c r="F51" s="20">
        <v>0</v>
      </c>
      <c r="G51" s="20">
        <v>0</v>
      </c>
      <c r="H51" s="20">
        <v>0</v>
      </c>
      <c r="I51" s="20">
        <v>-7</v>
      </c>
      <c r="J51" s="20">
        <v>0</v>
      </c>
      <c r="K51" s="20">
        <v>0</v>
      </c>
      <c r="L51" s="20">
        <v>0</v>
      </c>
      <c r="M51" s="20">
        <v>0</v>
      </c>
      <c r="N51" s="20">
        <v>0</v>
      </c>
      <c r="O51" s="20">
        <v>-5</v>
      </c>
      <c r="P51" s="20">
        <v>0</v>
      </c>
      <c r="Q51" s="20">
        <v>0</v>
      </c>
      <c r="R51" s="20">
        <v>0</v>
      </c>
      <c r="S51" s="20">
        <v>0</v>
      </c>
      <c r="T51" s="20">
        <v>0</v>
      </c>
      <c r="U51" s="20">
        <v>0</v>
      </c>
      <c r="V51" s="20">
        <v>0</v>
      </c>
      <c r="W51" s="20">
        <v>0</v>
      </c>
      <c r="X51" s="20">
        <v>0</v>
      </c>
      <c r="Y51" s="20">
        <v>0</v>
      </c>
      <c r="Z51" s="20">
        <v>0</v>
      </c>
      <c r="AA51" s="20">
        <v>0</v>
      </c>
      <c r="AB51" s="20">
        <v>0</v>
      </c>
      <c r="AC51" s="20">
        <v>0</v>
      </c>
      <c r="AD51" s="20">
        <v>0</v>
      </c>
      <c r="AE51" s="65"/>
      <c r="AF51" s="65"/>
      <c r="AG51" s="65"/>
      <c r="AH51" s="38"/>
      <c r="AI51" s="143"/>
      <c r="AJ51" s="143"/>
      <c r="AK51" s="143"/>
      <c r="AL51" s="143"/>
      <c r="AM51" s="143"/>
      <c r="AN51" s="38"/>
      <c r="AO51" s="127"/>
      <c r="AP51" s="49" t="s">
        <v>196</v>
      </c>
      <c r="AQ51" s="50">
        <v>-2</v>
      </c>
      <c r="AR51" s="38"/>
    </row>
    <row r="52" spans="1:44" ht="15.75" customHeight="1" x14ac:dyDescent="0.25">
      <c r="A52" s="128"/>
      <c r="B52" s="128"/>
      <c r="C52" s="7" t="s">
        <v>146</v>
      </c>
      <c r="D52" s="8" t="s">
        <v>115</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65"/>
      <c r="AF52" s="65"/>
      <c r="AG52" s="65"/>
      <c r="AH52" s="38"/>
      <c r="AI52" s="143"/>
      <c r="AJ52" s="143"/>
      <c r="AK52" s="143"/>
      <c r="AL52" s="143"/>
      <c r="AM52" s="143"/>
      <c r="AN52" s="38"/>
      <c r="AO52" s="127"/>
      <c r="AP52" s="49" t="s">
        <v>197</v>
      </c>
      <c r="AQ52" s="50">
        <v>-3</v>
      </c>
      <c r="AR52" s="38"/>
    </row>
    <row r="53" spans="1:44" ht="15.75" customHeight="1" x14ac:dyDescent="0.25">
      <c r="A53" s="128"/>
      <c r="B53" s="128"/>
      <c r="C53" s="7" t="s">
        <v>147</v>
      </c>
      <c r="D53" s="8" t="s">
        <v>116</v>
      </c>
      <c r="E53" s="20">
        <v>0</v>
      </c>
      <c r="F53" s="20">
        <v>0</v>
      </c>
      <c r="G53" s="20">
        <v>0</v>
      </c>
      <c r="H53" s="20">
        <v>0</v>
      </c>
      <c r="I53" s="20">
        <v>-6</v>
      </c>
      <c r="J53" s="20">
        <v>0</v>
      </c>
      <c r="K53" s="20">
        <v>0</v>
      </c>
      <c r="L53" s="20">
        <v>0</v>
      </c>
      <c r="M53" s="20">
        <v>-6</v>
      </c>
      <c r="N53" s="20">
        <v>0</v>
      </c>
      <c r="O53" s="20">
        <v>0</v>
      </c>
      <c r="P53" s="20">
        <v>0</v>
      </c>
      <c r="Q53" s="20">
        <v>0</v>
      </c>
      <c r="R53" s="20">
        <v>0</v>
      </c>
      <c r="S53" s="20">
        <v>0</v>
      </c>
      <c r="T53" s="20">
        <v>0</v>
      </c>
      <c r="U53" s="20">
        <v>0</v>
      </c>
      <c r="V53" s="20">
        <v>0</v>
      </c>
      <c r="W53" s="20">
        <v>0</v>
      </c>
      <c r="X53" s="20">
        <v>0</v>
      </c>
      <c r="Y53" s="20">
        <v>0</v>
      </c>
      <c r="Z53" s="20">
        <v>0</v>
      </c>
      <c r="AA53" s="20">
        <v>0</v>
      </c>
      <c r="AB53" s="20">
        <v>0</v>
      </c>
      <c r="AC53" s="20">
        <v>-5</v>
      </c>
      <c r="AD53" s="20">
        <v>0</v>
      </c>
      <c r="AE53" s="65"/>
      <c r="AF53" s="65"/>
      <c r="AG53" s="65"/>
      <c r="AH53" s="38"/>
      <c r="AI53" s="143"/>
      <c r="AJ53" s="143"/>
      <c r="AK53" s="143"/>
      <c r="AL53" s="143"/>
      <c r="AM53" s="143"/>
      <c r="AN53" s="38"/>
      <c r="AO53" s="127"/>
      <c r="AP53" s="49" t="s">
        <v>198</v>
      </c>
      <c r="AQ53" s="50">
        <v>-4</v>
      </c>
      <c r="AR53" s="38"/>
    </row>
    <row r="54" spans="1:44" ht="15.75" customHeight="1" x14ac:dyDescent="0.25">
      <c r="A54" s="128"/>
      <c r="B54" s="128"/>
      <c r="C54" s="7" t="s">
        <v>148</v>
      </c>
      <c r="D54" s="8" t="s">
        <v>117</v>
      </c>
      <c r="E54" s="20">
        <v>0</v>
      </c>
      <c r="F54" s="20">
        <v>0</v>
      </c>
      <c r="G54" s="20">
        <v>0</v>
      </c>
      <c r="H54" s="20">
        <v>0</v>
      </c>
      <c r="I54" s="20">
        <v>-5</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65"/>
      <c r="AF54" s="65"/>
      <c r="AG54" s="65"/>
      <c r="AH54" s="38"/>
      <c r="AI54" s="143"/>
      <c r="AJ54" s="143"/>
      <c r="AK54" s="143"/>
      <c r="AL54" s="143"/>
      <c r="AM54" s="143"/>
      <c r="AN54" s="38"/>
      <c r="AO54" s="127"/>
      <c r="AP54" s="49" t="s">
        <v>199</v>
      </c>
      <c r="AQ54" s="50">
        <v>-5</v>
      </c>
      <c r="AR54" s="38"/>
    </row>
    <row r="55" spans="1:44" ht="15.75" customHeight="1" x14ac:dyDescent="0.25">
      <c r="A55" s="128"/>
      <c r="B55" s="128"/>
      <c r="C55" s="7" t="s">
        <v>149</v>
      </c>
      <c r="D55" s="8" t="s">
        <v>118</v>
      </c>
      <c r="E55" s="20">
        <v>0</v>
      </c>
      <c r="F55" s="20">
        <v>0</v>
      </c>
      <c r="G55" s="20">
        <v>0</v>
      </c>
      <c r="H55" s="20">
        <v>0</v>
      </c>
      <c r="I55" s="20">
        <v>0</v>
      </c>
      <c r="J55" s="20">
        <v>7</v>
      </c>
      <c r="K55" s="20">
        <v>0</v>
      </c>
      <c r="L55" s="20">
        <v>0</v>
      </c>
      <c r="M55" s="20">
        <v>4</v>
      </c>
      <c r="N55" s="20">
        <v>0</v>
      </c>
      <c r="O55" s="20">
        <v>0</v>
      </c>
      <c r="P55" s="20">
        <v>0</v>
      </c>
      <c r="Q55" s="20">
        <v>0</v>
      </c>
      <c r="R55" s="20">
        <v>0</v>
      </c>
      <c r="S55" s="20">
        <v>6</v>
      </c>
      <c r="T55" s="20">
        <v>0</v>
      </c>
      <c r="U55" s="20">
        <v>0</v>
      </c>
      <c r="V55" s="20">
        <v>0</v>
      </c>
      <c r="W55" s="20">
        <v>0</v>
      </c>
      <c r="X55" s="20">
        <v>0</v>
      </c>
      <c r="Y55" s="20">
        <v>0</v>
      </c>
      <c r="Z55" s="20">
        <v>0</v>
      </c>
      <c r="AA55" s="20">
        <v>0</v>
      </c>
      <c r="AB55" s="20">
        <v>0</v>
      </c>
      <c r="AC55" s="20">
        <v>-6</v>
      </c>
      <c r="AD55" s="20">
        <v>0</v>
      </c>
      <c r="AE55" s="65"/>
      <c r="AF55" s="65"/>
      <c r="AG55" s="65"/>
      <c r="AH55" s="38"/>
      <c r="AI55" s="143"/>
      <c r="AJ55" s="143"/>
      <c r="AK55" s="143"/>
      <c r="AL55" s="143"/>
      <c r="AM55" s="143"/>
      <c r="AN55" s="38"/>
      <c r="AO55" s="127"/>
      <c r="AP55" s="49" t="s">
        <v>200</v>
      </c>
      <c r="AQ55" s="50">
        <v>-6</v>
      </c>
      <c r="AR55" s="38"/>
    </row>
    <row r="56" spans="1:44" ht="15.75" customHeight="1" x14ac:dyDescent="0.25">
      <c r="A56" s="128"/>
      <c r="B56" s="128"/>
      <c r="C56" s="7" t="s">
        <v>150</v>
      </c>
      <c r="D56" s="8" t="s">
        <v>119</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65"/>
      <c r="AF56" s="65"/>
      <c r="AG56" s="65"/>
      <c r="AH56" s="38"/>
      <c r="AI56" s="143"/>
      <c r="AJ56" s="143"/>
      <c r="AK56" s="143"/>
      <c r="AL56" s="143"/>
      <c r="AM56" s="143"/>
      <c r="AN56" s="38"/>
      <c r="AO56" s="127"/>
      <c r="AP56" s="49" t="s">
        <v>201</v>
      </c>
      <c r="AQ56" s="50">
        <v>-7</v>
      </c>
      <c r="AR56" s="38"/>
    </row>
    <row r="57" spans="1:44" ht="15.75" customHeight="1" x14ac:dyDescent="0.25">
      <c r="A57" s="128"/>
      <c r="B57" s="128"/>
      <c r="C57" s="7" t="s">
        <v>151</v>
      </c>
      <c r="D57" s="8" t="s">
        <v>120</v>
      </c>
      <c r="E57" s="20">
        <v>0</v>
      </c>
      <c r="F57" s="20">
        <v>0</v>
      </c>
      <c r="G57" s="20">
        <v>0</v>
      </c>
      <c r="H57" s="20">
        <v>0</v>
      </c>
      <c r="I57" s="20">
        <v>5</v>
      </c>
      <c r="J57" s="20">
        <v>0</v>
      </c>
      <c r="K57" s="20">
        <v>0</v>
      </c>
      <c r="L57" s="20">
        <v>0</v>
      </c>
      <c r="M57" s="20">
        <v>5</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65"/>
      <c r="AF57" s="65"/>
      <c r="AG57" s="65"/>
      <c r="AH57" s="38"/>
      <c r="AI57" s="143"/>
      <c r="AJ57" s="143"/>
      <c r="AK57" s="143"/>
      <c r="AL57" s="143"/>
      <c r="AM57" s="143"/>
      <c r="AN57" s="38"/>
      <c r="AO57" s="127"/>
      <c r="AP57" s="49" t="s">
        <v>202</v>
      </c>
      <c r="AQ57" s="50">
        <v>-8</v>
      </c>
      <c r="AR57" s="38"/>
    </row>
    <row r="58" spans="1:44" ht="15.75" customHeight="1" x14ac:dyDescent="0.25">
      <c r="A58" s="128"/>
      <c r="B58" s="128"/>
      <c r="C58" s="7" t="s">
        <v>152</v>
      </c>
      <c r="D58" s="8" t="s">
        <v>121</v>
      </c>
      <c r="E58" s="20">
        <v>0</v>
      </c>
      <c r="F58" s="20">
        <v>0</v>
      </c>
      <c r="G58" s="20">
        <v>0</v>
      </c>
      <c r="H58" s="20">
        <v>0</v>
      </c>
      <c r="I58" s="20">
        <v>7</v>
      </c>
      <c r="J58" s="20">
        <v>0</v>
      </c>
      <c r="K58" s="20">
        <v>0</v>
      </c>
      <c r="L58" s="20">
        <v>0</v>
      </c>
      <c r="M58" s="20">
        <v>7</v>
      </c>
      <c r="N58" s="20">
        <v>0</v>
      </c>
      <c r="O58" s="20">
        <v>0</v>
      </c>
      <c r="P58" s="20">
        <v>0</v>
      </c>
      <c r="Q58" s="20">
        <v>0</v>
      </c>
      <c r="R58" s="20">
        <v>0</v>
      </c>
      <c r="S58" s="20">
        <v>0</v>
      </c>
      <c r="T58" s="20">
        <v>0</v>
      </c>
      <c r="U58" s="20">
        <v>0</v>
      </c>
      <c r="V58" s="20">
        <v>0</v>
      </c>
      <c r="W58" s="20">
        <v>0</v>
      </c>
      <c r="X58" s="20">
        <v>0</v>
      </c>
      <c r="Y58" s="20">
        <v>0</v>
      </c>
      <c r="Z58" s="20">
        <v>0</v>
      </c>
      <c r="AA58" s="20">
        <v>0</v>
      </c>
      <c r="AB58" s="20">
        <v>0</v>
      </c>
      <c r="AC58" s="20">
        <v>0</v>
      </c>
      <c r="AD58" s="20">
        <v>0</v>
      </c>
      <c r="AE58" s="65"/>
      <c r="AF58" s="65"/>
      <c r="AG58" s="65"/>
      <c r="AH58" s="38"/>
      <c r="AI58" s="143"/>
      <c r="AJ58" s="143"/>
      <c r="AK58" s="143"/>
      <c r="AL58" s="143"/>
      <c r="AM58" s="143"/>
      <c r="AN58" s="38"/>
      <c r="AO58" s="127"/>
      <c r="AP58" s="49" t="s">
        <v>203</v>
      </c>
      <c r="AQ58" s="50">
        <v>-9</v>
      </c>
      <c r="AR58" s="38"/>
    </row>
    <row r="59" spans="1:44" ht="15.75" customHeight="1" x14ac:dyDescent="0.25">
      <c r="A59" s="128"/>
      <c r="B59" s="128"/>
      <c r="C59" s="7" t="s">
        <v>153</v>
      </c>
      <c r="D59" s="8" t="s">
        <v>122</v>
      </c>
      <c r="E59" s="20">
        <v>0</v>
      </c>
      <c r="F59" s="20">
        <v>0</v>
      </c>
      <c r="G59" s="20">
        <v>0</v>
      </c>
      <c r="H59" s="20">
        <v>0</v>
      </c>
      <c r="I59" s="20">
        <v>6</v>
      </c>
      <c r="J59" s="20">
        <v>0</v>
      </c>
      <c r="K59" s="20">
        <v>0</v>
      </c>
      <c r="L59" s="20">
        <v>0</v>
      </c>
      <c r="M59" s="20">
        <v>6</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65"/>
      <c r="AF59" s="65"/>
      <c r="AG59" s="65"/>
      <c r="AH59" s="38"/>
      <c r="AI59" s="143"/>
      <c r="AJ59" s="143"/>
      <c r="AK59" s="143"/>
      <c r="AL59" s="143"/>
      <c r="AM59" s="143"/>
      <c r="AN59" s="38"/>
      <c r="AO59" s="127"/>
      <c r="AP59" s="49" t="s">
        <v>204</v>
      </c>
      <c r="AQ59" s="50">
        <v>-10</v>
      </c>
      <c r="AR59" s="38"/>
    </row>
    <row r="60" spans="1:44" ht="15.75" customHeight="1" x14ac:dyDescent="0.25">
      <c r="A60" s="128"/>
      <c r="B60" s="128"/>
      <c r="C60" s="7" t="s">
        <v>154</v>
      </c>
      <c r="D60" s="8" t="s">
        <v>123</v>
      </c>
      <c r="E60" s="20">
        <v>5</v>
      </c>
      <c r="F60" s="20">
        <v>0</v>
      </c>
      <c r="G60" s="20">
        <v>0</v>
      </c>
      <c r="H60" s="20">
        <v>-5</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5</v>
      </c>
      <c r="AD60" s="20">
        <v>0</v>
      </c>
      <c r="AE60" s="65"/>
      <c r="AF60" s="65"/>
      <c r="AG60" s="65"/>
      <c r="AH60" s="38"/>
      <c r="AI60" s="143"/>
      <c r="AJ60" s="143"/>
      <c r="AK60" s="143"/>
      <c r="AL60" s="143"/>
      <c r="AM60" s="143"/>
      <c r="AN60" s="38"/>
      <c r="AO60" s="40"/>
      <c r="AP60" s="41"/>
      <c r="AQ60" s="42"/>
      <c r="AR60" s="38"/>
    </row>
    <row r="61" spans="1:44" ht="15.75" customHeight="1" x14ac:dyDescent="0.25">
      <c r="A61" s="128"/>
      <c r="B61" s="128"/>
      <c r="C61" s="7" t="s">
        <v>155</v>
      </c>
      <c r="D61" s="8" t="s">
        <v>124</v>
      </c>
      <c r="E61" s="20">
        <v>5</v>
      </c>
      <c r="F61" s="20">
        <v>0</v>
      </c>
      <c r="G61" s="20">
        <v>0</v>
      </c>
      <c r="H61" s="20">
        <v>-5</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5</v>
      </c>
      <c r="AD61" s="20">
        <v>0</v>
      </c>
      <c r="AE61" s="65"/>
      <c r="AF61" s="65"/>
      <c r="AG61" s="65"/>
      <c r="AH61" s="38"/>
      <c r="AI61" s="143"/>
      <c r="AJ61" s="143"/>
      <c r="AK61" s="143"/>
      <c r="AL61" s="143"/>
      <c r="AM61" s="143"/>
      <c r="AN61" s="38"/>
      <c r="AO61" s="40"/>
      <c r="AP61" s="41"/>
      <c r="AQ61" s="42"/>
      <c r="AR61" s="38"/>
    </row>
    <row r="62" spans="1:44" ht="15.75" customHeight="1" x14ac:dyDescent="0.25">
      <c r="A62" s="128"/>
      <c r="B62" s="128"/>
      <c r="C62" s="7" t="s">
        <v>156</v>
      </c>
      <c r="D62" s="8" t="s">
        <v>125</v>
      </c>
      <c r="E62" s="20">
        <v>0</v>
      </c>
      <c r="F62" s="20">
        <v>0</v>
      </c>
      <c r="G62" s="20">
        <v>0</v>
      </c>
      <c r="H62" s="20">
        <v>0</v>
      </c>
      <c r="I62" s="20">
        <v>5</v>
      </c>
      <c r="J62" s="20">
        <v>0</v>
      </c>
      <c r="K62" s="20">
        <v>0</v>
      </c>
      <c r="L62" s="20">
        <v>0</v>
      </c>
      <c r="M62" s="20">
        <v>-4</v>
      </c>
      <c r="N62" s="20">
        <v>0</v>
      </c>
      <c r="O62" s="20">
        <v>0</v>
      </c>
      <c r="P62" s="20">
        <v>0</v>
      </c>
      <c r="Q62" s="20">
        <v>0</v>
      </c>
      <c r="R62" s="20">
        <v>0</v>
      </c>
      <c r="S62" s="20">
        <v>0</v>
      </c>
      <c r="T62" s="20">
        <v>0</v>
      </c>
      <c r="U62" s="20">
        <v>0</v>
      </c>
      <c r="V62" s="20">
        <v>0</v>
      </c>
      <c r="W62" s="20">
        <v>0</v>
      </c>
      <c r="X62" s="20">
        <v>0</v>
      </c>
      <c r="Y62" s="20">
        <v>0</v>
      </c>
      <c r="Z62" s="20">
        <v>0</v>
      </c>
      <c r="AA62" s="20">
        <v>0</v>
      </c>
      <c r="AB62" s="20">
        <v>0</v>
      </c>
      <c r="AC62" s="20">
        <v>6</v>
      </c>
      <c r="AD62" s="20">
        <v>0</v>
      </c>
      <c r="AE62" s="65"/>
      <c r="AF62" s="65"/>
      <c r="AG62" s="65"/>
      <c r="AH62" s="38"/>
      <c r="AI62" s="143"/>
      <c r="AJ62" s="143"/>
      <c r="AK62" s="143"/>
      <c r="AL62" s="143"/>
      <c r="AM62" s="143"/>
      <c r="AN62" s="38"/>
      <c r="AO62" s="40"/>
      <c r="AP62" s="41"/>
      <c r="AQ62" s="42"/>
      <c r="AR62" s="38"/>
    </row>
    <row r="63" spans="1:44" ht="15.75" customHeight="1" x14ac:dyDescent="0.25">
      <c r="A63" s="128"/>
      <c r="B63" s="128" t="s">
        <v>162</v>
      </c>
      <c r="C63" s="7" t="s">
        <v>157</v>
      </c>
      <c r="D63" s="8" t="s">
        <v>126</v>
      </c>
      <c r="E63" s="20">
        <v>0</v>
      </c>
      <c r="F63" s="20">
        <v>0</v>
      </c>
      <c r="G63" s="20">
        <v>0</v>
      </c>
      <c r="H63" s="20">
        <v>0</v>
      </c>
      <c r="I63" s="20">
        <v>7</v>
      </c>
      <c r="J63" s="20">
        <v>0</v>
      </c>
      <c r="K63" s="20">
        <v>0</v>
      </c>
      <c r="L63" s="20">
        <v>0</v>
      </c>
      <c r="M63" s="20">
        <v>5</v>
      </c>
      <c r="N63" s="20">
        <v>0</v>
      </c>
      <c r="O63" s="20">
        <v>0</v>
      </c>
      <c r="P63" s="20">
        <v>0</v>
      </c>
      <c r="Q63" s="20">
        <v>0</v>
      </c>
      <c r="R63" s="20">
        <v>0</v>
      </c>
      <c r="S63" s="20">
        <v>0</v>
      </c>
      <c r="T63" s="20">
        <v>0</v>
      </c>
      <c r="U63" s="20">
        <v>0</v>
      </c>
      <c r="V63" s="20">
        <v>0</v>
      </c>
      <c r="W63" s="20">
        <v>0</v>
      </c>
      <c r="X63" s="20">
        <v>0</v>
      </c>
      <c r="Y63" s="20">
        <v>0</v>
      </c>
      <c r="Z63" s="20">
        <v>0</v>
      </c>
      <c r="AA63" s="20">
        <v>0</v>
      </c>
      <c r="AB63" s="20">
        <v>0</v>
      </c>
      <c r="AC63" s="20">
        <v>7</v>
      </c>
      <c r="AD63" s="20">
        <v>0</v>
      </c>
      <c r="AE63" s="65"/>
      <c r="AF63" s="65"/>
      <c r="AG63" s="65"/>
      <c r="AH63" s="38"/>
      <c r="AI63" s="143"/>
      <c r="AJ63" s="143"/>
      <c r="AK63" s="143"/>
      <c r="AL63" s="143"/>
      <c r="AM63" s="143"/>
      <c r="AN63" s="38"/>
      <c r="AO63" s="40"/>
      <c r="AP63" s="41"/>
      <c r="AQ63" s="42"/>
      <c r="AR63" s="38"/>
    </row>
    <row r="64" spans="1:44" ht="15.75" customHeight="1" x14ac:dyDescent="0.25">
      <c r="A64" s="128"/>
      <c r="B64" s="128"/>
      <c r="C64" s="7" t="s">
        <v>158</v>
      </c>
      <c r="D64" s="8" t="s">
        <v>127</v>
      </c>
      <c r="E64" s="20">
        <v>0</v>
      </c>
      <c r="F64" s="20">
        <v>0</v>
      </c>
      <c r="G64" s="20">
        <v>0</v>
      </c>
      <c r="H64" s="20">
        <v>0</v>
      </c>
      <c r="I64" s="20">
        <v>7</v>
      </c>
      <c r="J64" s="20">
        <v>0</v>
      </c>
      <c r="K64" s="20">
        <v>0</v>
      </c>
      <c r="L64" s="20">
        <v>0</v>
      </c>
      <c r="M64" s="20">
        <v>7</v>
      </c>
      <c r="N64" s="20">
        <v>0</v>
      </c>
      <c r="O64" s="20">
        <v>0</v>
      </c>
      <c r="P64" s="20">
        <v>0</v>
      </c>
      <c r="Q64" s="20">
        <v>0</v>
      </c>
      <c r="R64" s="20">
        <v>0</v>
      </c>
      <c r="S64" s="20">
        <v>0</v>
      </c>
      <c r="T64" s="20">
        <v>0</v>
      </c>
      <c r="U64" s="20">
        <v>0</v>
      </c>
      <c r="V64" s="20">
        <v>0</v>
      </c>
      <c r="W64" s="20">
        <v>0</v>
      </c>
      <c r="X64" s="20">
        <v>0</v>
      </c>
      <c r="Y64" s="20">
        <v>0</v>
      </c>
      <c r="Z64" s="20">
        <v>0</v>
      </c>
      <c r="AA64" s="20">
        <v>0</v>
      </c>
      <c r="AB64" s="20">
        <v>0</v>
      </c>
      <c r="AC64" s="20">
        <v>0</v>
      </c>
      <c r="AD64" s="20">
        <v>0</v>
      </c>
      <c r="AE64" s="65"/>
      <c r="AF64" s="65"/>
      <c r="AG64" s="65"/>
      <c r="AH64" s="38"/>
      <c r="AI64" s="143"/>
      <c r="AJ64" s="143"/>
      <c r="AK64" s="143"/>
      <c r="AL64" s="143"/>
      <c r="AM64" s="143"/>
      <c r="AN64" s="38"/>
      <c r="AO64" s="40"/>
      <c r="AP64" s="41"/>
      <c r="AQ64" s="42"/>
      <c r="AR64" s="38"/>
    </row>
    <row r="65" spans="1:44" ht="15.75" customHeight="1" x14ac:dyDescent="0.25">
      <c r="A65" s="128"/>
      <c r="B65" s="128"/>
      <c r="C65" s="7" t="s">
        <v>159</v>
      </c>
      <c r="D65" s="8" t="s">
        <v>128</v>
      </c>
      <c r="E65" s="20">
        <v>0</v>
      </c>
      <c r="F65" s="20">
        <v>0</v>
      </c>
      <c r="G65" s="20">
        <v>0</v>
      </c>
      <c r="H65" s="20">
        <v>0</v>
      </c>
      <c r="I65" s="20">
        <v>8</v>
      </c>
      <c r="J65" s="20">
        <v>0</v>
      </c>
      <c r="K65" s="20">
        <v>0</v>
      </c>
      <c r="L65" s="20">
        <v>0</v>
      </c>
      <c r="M65" s="20">
        <v>8</v>
      </c>
      <c r="N65" s="20">
        <v>0</v>
      </c>
      <c r="O65" s="20">
        <v>0</v>
      </c>
      <c r="P65" s="20">
        <v>0</v>
      </c>
      <c r="Q65" s="20">
        <v>0</v>
      </c>
      <c r="R65" s="20">
        <v>0</v>
      </c>
      <c r="S65" s="20">
        <v>0</v>
      </c>
      <c r="T65" s="20">
        <v>0</v>
      </c>
      <c r="U65" s="20">
        <v>0</v>
      </c>
      <c r="V65" s="20">
        <v>0</v>
      </c>
      <c r="W65" s="20">
        <v>0</v>
      </c>
      <c r="X65" s="20">
        <v>0</v>
      </c>
      <c r="Y65" s="20">
        <v>0</v>
      </c>
      <c r="Z65" s="20">
        <v>0</v>
      </c>
      <c r="AA65" s="20">
        <v>0</v>
      </c>
      <c r="AB65" s="20">
        <v>0</v>
      </c>
      <c r="AC65" s="20">
        <v>0</v>
      </c>
      <c r="AD65" s="20">
        <v>0</v>
      </c>
      <c r="AE65" s="65"/>
      <c r="AF65" s="65"/>
      <c r="AG65" s="65"/>
      <c r="AH65" s="38"/>
      <c r="AI65" s="143"/>
      <c r="AJ65" s="143"/>
      <c r="AK65" s="143"/>
      <c r="AL65" s="143"/>
      <c r="AM65" s="143"/>
      <c r="AN65" s="38"/>
      <c r="AO65" s="40"/>
      <c r="AP65" s="41"/>
      <c r="AQ65" s="42"/>
      <c r="AR65" s="38"/>
    </row>
    <row r="66" spans="1:44" ht="15.75" customHeight="1" x14ac:dyDescent="0.25">
      <c r="A66" s="128"/>
      <c r="B66" s="128"/>
      <c r="C66" s="7" t="s">
        <v>160</v>
      </c>
      <c r="D66" s="8" t="s">
        <v>129</v>
      </c>
      <c r="E66" s="20">
        <v>0</v>
      </c>
      <c r="F66" s="20">
        <v>0</v>
      </c>
      <c r="G66" s="20">
        <v>0</v>
      </c>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20">
        <v>0</v>
      </c>
      <c r="AC66" s="20">
        <v>0</v>
      </c>
      <c r="AD66" s="20">
        <v>0</v>
      </c>
      <c r="AE66" s="65"/>
      <c r="AF66" s="65"/>
      <c r="AG66" s="65"/>
      <c r="AH66" s="38"/>
      <c r="AI66" s="143"/>
      <c r="AJ66" s="143"/>
      <c r="AK66" s="143"/>
      <c r="AL66" s="143"/>
      <c r="AM66" s="143"/>
      <c r="AN66" s="38"/>
      <c r="AO66" s="40"/>
      <c r="AP66" s="41"/>
      <c r="AQ66" s="42"/>
      <c r="AR66" s="38"/>
    </row>
    <row r="67" spans="1:44" ht="15.75" customHeight="1" x14ac:dyDescent="0.25">
      <c r="A67" s="128"/>
      <c r="B67" s="128"/>
      <c r="C67" s="7" t="s">
        <v>161</v>
      </c>
      <c r="D67" s="8" t="s">
        <v>130</v>
      </c>
      <c r="E67" s="20">
        <v>0</v>
      </c>
      <c r="F67" s="20">
        <v>0</v>
      </c>
      <c r="G67" s="20">
        <v>0</v>
      </c>
      <c r="H67" s="20">
        <v>0</v>
      </c>
      <c r="I67" s="20">
        <v>8</v>
      </c>
      <c r="J67" s="20">
        <v>0</v>
      </c>
      <c r="K67" s="20">
        <v>0</v>
      </c>
      <c r="L67" s="20">
        <v>0</v>
      </c>
      <c r="M67" s="20">
        <v>8</v>
      </c>
      <c r="N67" s="20">
        <v>0</v>
      </c>
      <c r="O67" s="20">
        <v>0</v>
      </c>
      <c r="P67" s="20">
        <v>0</v>
      </c>
      <c r="Q67" s="20">
        <v>0</v>
      </c>
      <c r="R67" s="20">
        <v>0</v>
      </c>
      <c r="S67" s="20">
        <v>0</v>
      </c>
      <c r="T67" s="20">
        <v>0</v>
      </c>
      <c r="U67" s="20">
        <v>0</v>
      </c>
      <c r="V67" s="20">
        <v>0</v>
      </c>
      <c r="W67" s="20">
        <v>0</v>
      </c>
      <c r="X67" s="20">
        <v>0</v>
      </c>
      <c r="Y67" s="20">
        <v>0</v>
      </c>
      <c r="Z67" s="20">
        <v>0</v>
      </c>
      <c r="AA67" s="20">
        <v>0</v>
      </c>
      <c r="AB67" s="20">
        <v>0</v>
      </c>
      <c r="AC67" s="20">
        <v>0</v>
      </c>
      <c r="AD67" s="20">
        <v>0</v>
      </c>
      <c r="AE67" s="65"/>
      <c r="AF67" s="65"/>
      <c r="AG67" s="65"/>
      <c r="AH67" s="38"/>
      <c r="AI67" s="143"/>
      <c r="AJ67" s="143"/>
      <c r="AK67" s="143"/>
      <c r="AL67" s="143"/>
      <c r="AM67" s="143"/>
      <c r="AN67" s="38"/>
      <c r="AO67" s="40"/>
      <c r="AP67" s="41"/>
      <c r="AQ67" s="42"/>
      <c r="AR67" s="38"/>
    </row>
    <row r="68" spans="1:44" x14ac:dyDescent="0.2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40"/>
      <c r="AP68" s="41"/>
      <c r="AQ68" s="42"/>
      <c r="AR68" s="38"/>
    </row>
    <row r="69" spans="1:44" x14ac:dyDescent="0.25">
      <c r="A69" s="38"/>
      <c r="B69" s="38"/>
      <c r="C69" s="153" t="s">
        <v>368</v>
      </c>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68"/>
      <c r="AF69" s="68"/>
      <c r="AG69" s="68"/>
      <c r="AH69" s="38"/>
      <c r="AI69" s="38"/>
      <c r="AJ69" s="38"/>
      <c r="AK69" s="38"/>
      <c r="AL69" s="38"/>
      <c r="AM69" s="38"/>
      <c r="AN69" s="38"/>
      <c r="AO69" s="38"/>
      <c r="AP69" s="38"/>
      <c r="AQ69" s="38"/>
      <c r="AR69" s="38"/>
    </row>
    <row r="70" spans="1:44" x14ac:dyDescent="0.25">
      <c r="A70" s="38"/>
      <c r="B70" s="38"/>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68"/>
      <c r="AF70" s="68"/>
      <c r="AG70" s="68"/>
      <c r="AH70" s="38"/>
      <c r="AI70" s="38"/>
      <c r="AJ70" s="38"/>
      <c r="AK70" s="38"/>
      <c r="AL70" s="38"/>
      <c r="AM70" s="38"/>
      <c r="AN70" s="38"/>
      <c r="AO70" s="38"/>
      <c r="AP70" s="38"/>
      <c r="AQ70" s="38"/>
      <c r="AR70" s="38"/>
    </row>
    <row r="71" spans="1:44" x14ac:dyDescent="0.25">
      <c r="A71" s="38"/>
      <c r="B71" s="38"/>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68"/>
      <c r="AF71" s="68"/>
      <c r="AG71" s="68"/>
      <c r="AH71" s="38"/>
      <c r="AI71" s="38"/>
      <c r="AJ71" s="38"/>
      <c r="AK71" s="38"/>
      <c r="AL71" s="38"/>
      <c r="AM71" s="38"/>
      <c r="AN71" s="38"/>
      <c r="AO71" s="38"/>
      <c r="AP71" s="38"/>
      <c r="AQ71" s="38"/>
      <c r="AR71" s="38"/>
    </row>
    <row r="72" spans="1:44" ht="81" customHeight="1" x14ac:dyDescent="0.25">
      <c r="A72" s="38"/>
      <c r="B72" s="38"/>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68"/>
      <c r="AF72" s="68"/>
      <c r="AG72" s="68"/>
      <c r="AH72" s="38"/>
      <c r="AI72" s="38"/>
      <c r="AJ72" s="38"/>
      <c r="AK72" s="38"/>
      <c r="AL72" s="38"/>
      <c r="AM72" s="38"/>
      <c r="AN72" s="38"/>
      <c r="AO72" s="38"/>
      <c r="AP72" s="38"/>
      <c r="AQ72" s="38"/>
      <c r="AR72" s="38"/>
    </row>
    <row r="73" spans="1:44" x14ac:dyDescent="0.2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row>
    <row r="74" spans="1:44" x14ac:dyDescent="0.2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row>
    <row r="75" spans="1:44" x14ac:dyDescent="0.2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row>
    <row r="76" spans="1:44" x14ac:dyDescent="0.2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row>
    <row r="77" spans="1:44" x14ac:dyDescent="0.2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row>
    <row r="85" spans="3:3" x14ac:dyDescent="0.25">
      <c r="C85" s="38"/>
    </row>
    <row r="86" spans="3:3" x14ac:dyDescent="0.25">
      <c r="C86" s="38"/>
    </row>
    <row r="87" spans="3:3" x14ac:dyDescent="0.25">
      <c r="C87" s="38"/>
    </row>
    <row r="88" spans="3:3" x14ac:dyDescent="0.25">
      <c r="C88" s="38"/>
    </row>
    <row r="89" spans="3:3" x14ac:dyDescent="0.25">
      <c r="C89" s="38"/>
    </row>
    <row r="90" spans="3:3" x14ac:dyDescent="0.25">
      <c r="C90" s="38"/>
    </row>
    <row r="91" spans="3:3" x14ac:dyDescent="0.25">
      <c r="C91" s="38"/>
    </row>
    <row r="92" spans="3:3" x14ac:dyDescent="0.25">
      <c r="C92" s="38"/>
    </row>
    <row r="93" spans="3:3" x14ac:dyDescent="0.25">
      <c r="C93" s="38"/>
    </row>
    <row r="94" spans="3:3" x14ac:dyDescent="0.25">
      <c r="C94" s="38"/>
    </row>
    <row r="95" spans="3:3" x14ac:dyDescent="0.25">
      <c r="C95" s="38"/>
    </row>
    <row r="96" spans="3:3" x14ac:dyDescent="0.25">
      <c r="C96" s="38"/>
    </row>
    <row r="97" spans="3:3" x14ac:dyDescent="0.25">
      <c r="C97" s="38"/>
    </row>
    <row r="98" spans="3:3" x14ac:dyDescent="0.25">
      <c r="C98" s="38"/>
    </row>
    <row r="99" spans="3:3" x14ac:dyDescent="0.25">
      <c r="C99" s="38"/>
    </row>
    <row r="100" spans="3:3" x14ac:dyDescent="0.25">
      <c r="C100" s="38"/>
    </row>
    <row r="101" spans="3:3" x14ac:dyDescent="0.25">
      <c r="C101" s="38"/>
    </row>
    <row r="102" spans="3:3" x14ac:dyDescent="0.25">
      <c r="C102" s="38"/>
    </row>
    <row r="103" spans="3:3" x14ac:dyDescent="0.25">
      <c r="C103" s="38"/>
    </row>
    <row r="104" spans="3:3" x14ac:dyDescent="0.25">
      <c r="C104" s="38"/>
    </row>
    <row r="105" spans="3:3" x14ac:dyDescent="0.25">
      <c r="C105" s="38"/>
    </row>
    <row r="106" spans="3:3" x14ac:dyDescent="0.25">
      <c r="C106" s="38"/>
    </row>
  </sheetData>
  <sheetProtection algorithmName="SHA-512" hashValue="Gga8blbZgIC/CmbpJS0GKjqc52+dyTQngLqUuXpq0ICPHgEGs49vFzlk5pjnEnW4+i2DRRnJMhP29zZl4xDoog==" saltValue="5J7lqLeghei1+Elz/tSq5g==" spinCount="100000" sheet="1" objects="1" scenarios="1" selectLockedCells="1" selectUnlockedCells="1"/>
  <mergeCells count="20">
    <mergeCell ref="B63:B67"/>
    <mergeCell ref="C69:AD72"/>
    <mergeCell ref="AO28:AP28"/>
    <mergeCell ref="AQ28:AR28"/>
    <mergeCell ref="A37:A67"/>
    <mergeCell ref="B37:B41"/>
    <mergeCell ref="AI37:AM67"/>
    <mergeCell ref="B42:B43"/>
    <mergeCell ref="B44:B47"/>
    <mergeCell ref="B48:B62"/>
    <mergeCell ref="AO39:AO59"/>
    <mergeCell ref="C3:AD3"/>
    <mergeCell ref="E5:AD5"/>
    <mergeCell ref="AI7:AM8"/>
    <mergeCell ref="A8:A35"/>
    <mergeCell ref="B8:B25"/>
    <mergeCell ref="AI9:AM25"/>
    <mergeCell ref="B27:B35"/>
    <mergeCell ref="AI27:AM35"/>
    <mergeCell ref="AI26:AM26"/>
  </mergeCells>
  <dataValidations count="2">
    <dataValidation type="list" allowBlank="1" showInputMessage="1" showErrorMessage="1" sqref="E37:AD67" xr:uid="{47B827B8-81B6-4F59-AB38-7C3AAF499818}">
      <formula1>"-10,-9,-8,-7,-6,-5,-4,-3,-2,-1,0,1,2,3,4,5,6,7,8,9,10,"</formula1>
    </dataValidation>
    <dataValidation type="list" allowBlank="1" showInputMessage="1" showErrorMessage="1" sqref="E27:AD35" xr:uid="{D2CDD2E3-9D11-4390-8AF7-FE4B636FCE1D}">
      <formula1>"1,3,6,8,10,"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Ergebnismatrizen Zyklus 2</vt:lpstr>
      <vt:lpstr>Ergebnismatrizen Zyklus 1</vt:lpstr>
      <vt:lpstr>Mittelwerte</vt:lpstr>
      <vt:lpstr>Standardabweichungen</vt:lpstr>
      <vt:lpstr>Spannweiten</vt:lpstr>
      <vt:lpstr>Vorzeichenprüfung</vt:lpstr>
      <vt:lpstr>Parametrisierung Forscherin 1</vt:lpstr>
      <vt:lpstr>Parametrisierung Experte</vt:lpstr>
      <vt:lpstr>Parametrisierung Forscher 2</vt:lpstr>
      <vt:lpstr>Erläuterung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kübra</dc:creator>
  <cp:lastModifiedBy>kübra</cp:lastModifiedBy>
  <cp:lastPrinted>2024-10-09T08:21:49Z</cp:lastPrinted>
  <dcterms:created xsi:type="dcterms:W3CDTF">2024-08-12T19:45:37Z</dcterms:created>
  <dcterms:modified xsi:type="dcterms:W3CDTF">2024-10-09T09:36:41Z</dcterms:modified>
</cp:coreProperties>
</file>